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PROYECTO ESTACION DE TRANSFERENCIA\TERMINAL INTERPARROQUIAL CNEL II\"/>
    </mc:Choice>
  </mc:AlternateContent>
  <bookViews>
    <workbookView xWindow="120" yWindow="105" windowWidth="15120" windowHeight="8010"/>
  </bookViews>
  <sheets>
    <sheet name="CALCULO" sheetId="2" r:id="rId1"/>
  </sheets>
  <calcPr calcId="162913" calcMode="autoNoTable"/>
</workbook>
</file>

<file path=xl/calcChain.xml><?xml version="1.0" encoding="utf-8"?>
<calcChain xmlns="http://schemas.openxmlformats.org/spreadsheetml/2006/main">
  <c r="F16" i="2" l="1"/>
  <c r="F15" i="2"/>
  <c r="F14" i="2"/>
  <c r="F13" i="2"/>
  <c r="F12" i="2"/>
  <c r="F11" i="2"/>
  <c r="F10" i="2"/>
  <c r="F9" i="2"/>
  <c r="J11" i="2" l="1"/>
  <c r="J16" i="2" l="1"/>
  <c r="J15" i="2"/>
  <c r="J14" i="2"/>
  <c r="J13" i="2"/>
  <c r="J12" i="2"/>
  <c r="J10" i="2" l="1"/>
  <c r="J9" i="2"/>
</calcChain>
</file>

<file path=xl/sharedStrings.xml><?xml version="1.0" encoding="utf-8"?>
<sst xmlns="http://schemas.openxmlformats.org/spreadsheetml/2006/main" count="25" uniqueCount="24">
  <si>
    <t>Volúmen  (M3)</t>
  </si>
  <si>
    <t>Nº de Personas</t>
  </si>
  <si>
    <t>Nº de Equipos</t>
  </si>
  <si>
    <t>Cte.</t>
  </si>
  <si>
    <t>FORMULA:</t>
  </si>
  <si>
    <t>Capacidad en BTU/hora</t>
  </si>
  <si>
    <t>230*Volumen+(#Personasy#Equipos informáticos*476)</t>
  </si>
  <si>
    <t>PISO</t>
  </si>
  <si>
    <t>LUGAR</t>
  </si>
  <si>
    <t>AREA/BLOQUE</t>
  </si>
  <si>
    <t>ASIGANACIÓN EN BTU/h</t>
  </si>
  <si>
    <t>CONSUMOS DE CORRIENTE DE ACONDICIONADORES DE AIRE</t>
  </si>
  <si>
    <t>Amp</t>
  </si>
  <si>
    <t>BTU/h</t>
  </si>
  <si>
    <t>CALCULO Y DIMENSIONAMIENTO DE ACONDICIONADORES DE TERMINAL INTERPARROQUIAL</t>
  </si>
  <si>
    <t>TERMINAL INTERPARROQUIAL</t>
  </si>
  <si>
    <t>OFICINA 1</t>
  </si>
  <si>
    <t>OFICINA 2</t>
  </si>
  <si>
    <t>OFICINA 3</t>
  </si>
  <si>
    <t>OFICINA 4</t>
  </si>
  <si>
    <t>OFICINA 5</t>
  </si>
  <si>
    <t>OFICINA 6</t>
  </si>
  <si>
    <t>ADMINISTRATIVO</t>
  </si>
  <si>
    <t>CUARTO CONTROL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</si>
</sst>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/>
    <xf numFmtId="0" fontId="0" fillId="0" borderId="2" xfId="0" applyBorder="1" applyAlignment="1">
      <alignment vertical="center" wrapText="1"/>
    </xf>
    <xf numFmtId="0" fontId="0" fillId="0" borderId="1" xfId="0" applyBorder="1" applyAlignment="1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2" fontId="0" fillId="0" borderId="1" xfId="0" applyNumberFormat="1" applyBorder="1" applyAlignment="1">
      <alignment vertical="center"/>
    </xf>
    <xf numFmtId="1" fontId="0" fillId="0" borderId="1" xfId="0" applyNumberFormat="1" applyBorder="1" applyAlignment="1">
      <alignment vertical="center"/>
    </xf>
    <xf numFmtId="2" fontId="0" fillId="0" borderId="1" xfId="0" applyNumberFormat="1" applyBorder="1"/>
    <xf numFmtId="0" fontId="0" fillId="0" borderId="0" xfId="0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1" xfId="0" applyFill="1" applyBorder="1" applyAlignment="1">
      <alignment horizontal="right" vertical="center" wrapText="1"/>
    </xf>
    <xf numFmtId="0" fontId="0" fillId="0" borderId="0" xfId="0" applyFill="1"/>
    <xf numFmtId="0" fontId="0" fillId="0" borderId="1" xfId="0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M32"/>
  <sheetViews>
    <sheetView tabSelected="1" zoomScale="85" zoomScaleNormal="85" workbookViewId="0">
      <selection activeCell="K27" sqref="K27"/>
    </sheetView>
  </sheetViews>
  <sheetFormatPr baseColWidth="10" defaultRowHeight="15" x14ac:dyDescent="0.25"/>
  <cols>
    <col min="1" max="1" width="5.85546875" customWidth="1"/>
    <col min="2" max="2" width="21.85546875" customWidth="1"/>
    <col min="3" max="3" width="29.5703125" customWidth="1"/>
    <col min="4" max="4" width="5.28515625" customWidth="1"/>
    <col min="5" max="5" width="7.85546875" customWidth="1"/>
    <col min="6" max="6" width="9.85546875" customWidth="1"/>
    <col min="7" max="7" width="9.7109375" customWidth="1"/>
    <col min="8" max="8" width="9.42578125" customWidth="1"/>
    <col min="9" max="9" width="7.28515625" customWidth="1"/>
    <col min="10" max="10" width="13.42578125" customWidth="1"/>
    <col min="11" max="11" width="14.7109375" customWidth="1"/>
  </cols>
  <sheetData>
    <row r="3" spans="2:13" ht="18.75" x14ac:dyDescent="0.3">
      <c r="B3" s="13" t="s">
        <v>14</v>
      </c>
      <c r="C3" s="13"/>
      <c r="D3" s="13"/>
      <c r="E3" s="13"/>
      <c r="F3" s="13"/>
      <c r="G3" s="13"/>
      <c r="H3" s="13"/>
      <c r="I3" s="13"/>
      <c r="J3" s="13"/>
      <c r="K3" s="13"/>
    </row>
    <row r="5" spans="2:13" x14ac:dyDescent="0.25">
      <c r="C5" s="1" t="s">
        <v>4</v>
      </c>
      <c r="D5" s="1"/>
      <c r="E5" t="s">
        <v>6</v>
      </c>
    </row>
    <row r="8" spans="2:13" ht="30" x14ac:dyDescent="0.25">
      <c r="B8" s="2" t="s">
        <v>8</v>
      </c>
      <c r="C8" s="2" t="s">
        <v>9</v>
      </c>
      <c r="D8" s="2" t="s">
        <v>7</v>
      </c>
      <c r="E8" s="2" t="s">
        <v>3</v>
      </c>
      <c r="F8" s="3" t="s">
        <v>0</v>
      </c>
      <c r="G8" s="3" t="s">
        <v>1</v>
      </c>
      <c r="H8" s="3" t="s">
        <v>2</v>
      </c>
      <c r="I8" s="2" t="s">
        <v>3</v>
      </c>
      <c r="J8" s="3" t="s">
        <v>5</v>
      </c>
      <c r="K8" s="3" t="s">
        <v>10</v>
      </c>
    </row>
    <row r="9" spans="2:13" x14ac:dyDescent="0.25">
      <c r="B9" s="14" t="s">
        <v>15</v>
      </c>
      <c r="C9" s="5" t="s">
        <v>16</v>
      </c>
      <c r="D9" s="6">
        <v>1</v>
      </c>
      <c r="E9" s="6">
        <v>230</v>
      </c>
      <c r="F9" s="9">
        <f>2.8*2.4*5.25</f>
        <v>35.28</v>
      </c>
      <c r="G9" s="6">
        <v>8</v>
      </c>
      <c r="H9" s="6">
        <v>6</v>
      </c>
      <c r="I9" s="6">
        <v>476</v>
      </c>
      <c r="J9" s="10">
        <f>E9*F9+((G9+H9)*I9)</f>
        <v>14778.400000000001</v>
      </c>
      <c r="K9" s="15">
        <v>18000</v>
      </c>
      <c r="L9" s="16"/>
      <c r="M9" s="16"/>
    </row>
    <row r="10" spans="2:13" x14ac:dyDescent="0.25">
      <c r="B10" s="14"/>
      <c r="C10" s="5" t="s">
        <v>17</v>
      </c>
      <c r="D10" s="6">
        <v>1</v>
      </c>
      <c r="E10" s="6">
        <v>230</v>
      </c>
      <c r="F10" s="9">
        <f t="shared" ref="F10:F14" si="0">2.8*2.4*5.25</f>
        <v>35.28</v>
      </c>
      <c r="G10" s="6">
        <v>8</v>
      </c>
      <c r="H10" s="6">
        <v>6</v>
      </c>
      <c r="I10" s="6">
        <v>476</v>
      </c>
      <c r="J10" s="10">
        <f>E10*F10+((G10+H10)*I10)</f>
        <v>14778.400000000001</v>
      </c>
      <c r="K10" s="15">
        <v>18000</v>
      </c>
      <c r="L10" s="16"/>
      <c r="M10" s="16"/>
    </row>
    <row r="11" spans="2:13" x14ac:dyDescent="0.25">
      <c r="B11" s="12"/>
      <c r="C11" s="5" t="s">
        <v>18</v>
      </c>
      <c r="D11" s="4">
        <v>1</v>
      </c>
      <c r="E11" s="4">
        <v>230</v>
      </c>
      <c r="F11" s="9">
        <f t="shared" si="0"/>
        <v>35.28</v>
      </c>
      <c r="G11" s="4">
        <v>8</v>
      </c>
      <c r="H11" s="4">
        <v>6</v>
      </c>
      <c r="I11" s="4">
        <v>476</v>
      </c>
      <c r="J11" s="10">
        <f>E11*F11+((G11+H11)*I11)</f>
        <v>14778.400000000001</v>
      </c>
      <c r="K11" s="15">
        <v>18000</v>
      </c>
      <c r="L11" s="16"/>
      <c r="M11" s="16"/>
    </row>
    <row r="12" spans="2:13" x14ac:dyDescent="0.25">
      <c r="C12" s="5" t="s">
        <v>19</v>
      </c>
      <c r="D12" s="4">
        <v>1</v>
      </c>
      <c r="E12" s="4">
        <v>230</v>
      </c>
      <c r="F12" s="9">
        <f t="shared" si="0"/>
        <v>35.28</v>
      </c>
      <c r="G12" s="4">
        <v>8</v>
      </c>
      <c r="H12" s="4">
        <v>6</v>
      </c>
      <c r="I12" s="4">
        <v>476</v>
      </c>
      <c r="J12" s="10">
        <f t="shared" ref="J12" si="1">E12*F12+((G12+H12)*I12)</f>
        <v>14778.400000000001</v>
      </c>
      <c r="K12" s="15">
        <v>18000</v>
      </c>
      <c r="L12" s="16"/>
      <c r="M12" s="16"/>
    </row>
    <row r="13" spans="2:13" x14ac:dyDescent="0.25">
      <c r="C13" s="5" t="s">
        <v>20</v>
      </c>
      <c r="D13" s="4">
        <v>1</v>
      </c>
      <c r="E13" s="4">
        <v>230</v>
      </c>
      <c r="F13" s="9">
        <f t="shared" si="0"/>
        <v>35.28</v>
      </c>
      <c r="G13" s="4">
        <v>8</v>
      </c>
      <c r="H13" s="4">
        <v>6</v>
      </c>
      <c r="I13" s="4">
        <v>476</v>
      </c>
      <c r="J13" s="10">
        <f t="shared" ref="J13:J16" si="2">E13*F13+((G13+H13)*I13)</f>
        <v>14778.400000000001</v>
      </c>
      <c r="K13" s="15">
        <v>18000</v>
      </c>
      <c r="L13" s="16"/>
      <c r="M13" s="16"/>
    </row>
    <row r="14" spans="2:13" x14ac:dyDescent="0.25">
      <c r="C14" s="5" t="s">
        <v>21</v>
      </c>
      <c r="D14" s="4">
        <v>1</v>
      </c>
      <c r="E14" s="4">
        <v>230</v>
      </c>
      <c r="F14" s="9">
        <f t="shared" si="0"/>
        <v>35.28</v>
      </c>
      <c r="G14" s="4">
        <v>8</v>
      </c>
      <c r="H14" s="4">
        <v>6</v>
      </c>
      <c r="I14" s="4">
        <v>476</v>
      </c>
      <c r="J14" s="10">
        <f t="shared" si="2"/>
        <v>14778.400000000001</v>
      </c>
      <c r="K14" s="15">
        <v>18000</v>
      </c>
      <c r="L14" s="16"/>
      <c r="M14" s="16"/>
    </row>
    <row r="15" spans="2:13" x14ac:dyDescent="0.25">
      <c r="C15" s="4" t="s">
        <v>22</v>
      </c>
      <c r="D15" s="4">
        <v>1</v>
      </c>
      <c r="E15" s="4">
        <v>230</v>
      </c>
      <c r="F15" s="11">
        <f>3.1*3.7*5.8</f>
        <v>66.525999999999996</v>
      </c>
      <c r="G15" s="4">
        <v>14</v>
      </c>
      <c r="H15" s="4">
        <v>10</v>
      </c>
      <c r="I15" s="4">
        <v>476</v>
      </c>
      <c r="J15" s="10">
        <f t="shared" si="2"/>
        <v>26724.98</v>
      </c>
      <c r="K15" s="17">
        <v>48000</v>
      </c>
      <c r="L15" s="16"/>
      <c r="M15" s="16"/>
    </row>
    <row r="16" spans="2:13" x14ac:dyDescent="0.25">
      <c r="C16" s="4" t="s">
        <v>23</v>
      </c>
      <c r="D16" s="4">
        <v>1</v>
      </c>
      <c r="E16" s="4">
        <v>230</v>
      </c>
      <c r="F16" s="11">
        <f>3.1*2*4</f>
        <v>24.8</v>
      </c>
      <c r="G16" s="4">
        <v>2</v>
      </c>
      <c r="H16" s="4">
        <v>8</v>
      </c>
      <c r="I16" s="4">
        <v>476</v>
      </c>
      <c r="J16" s="10">
        <f t="shared" si="2"/>
        <v>10464</v>
      </c>
      <c r="K16" s="17">
        <v>24000</v>
      </c>
      <c r="L16" s="16"/>
      <c r="M16" s="16"/>
    </row>
    <row r="23" spans="2:5" x14ac:dyDescent="0.25">
      <c r="B23" t="s">
        <v>11</v>
      </c>
    </row>
    <row r="25" spans="2:5" x14ac:dyDescent="0.25">
      <c r="C25" s="2" t="s">
        <v>13</v>
      </c>
      <c r="D25" s="2" t="s">
        <v>12</v>
      </c>
    </row>
    <row r="26" spans="2:5" x14ac:dyDescent="0.25">
      <c r="C26" s="8">
        <v>60000</v>
      </c>
      <c r="D26" s="8">
        <v>30</v>
      </c>
      <c r="E26" s="7"/>
    </row>
    <row r="27" spans="2:5" x14ac:dyDescent="0.25">
      <c r="C27" s="8">
        <v>48000</v>
      </c>
      <c r="D27" s="8">
        <v>24</v>
      </c>
      <c r="E27" s="7"/>
    </row>
    <row r="28" spans="2:5" x14ac:dyDescent="0.25">
      <c r="C28" s="8">
        <v>36000</v>
      </c>
      <c r="D28" s="8">
        <v>18</v>
      </c>
      <c r="E28" s="7"/>
    </row>
    <row r="29" spans="2:5" x14ac:dyDescent="0.25">
      <c r="C29" s="8">
        <v>24000</v>
      </c>
      <c r="D29" s="8">
        <v>12</v>
      </c>
      <c r="E29" s="7"/>
    </row>
    <row r="30" spans="2:5" x14ac:dyDescent="0.25">
      <c r="C30" s="8">
        <v>18000</v>
      </c>
      <c r="D30" s="8">
        <v>9</v>
      </c>
      <c r="E30" s="7"/>
    </row>
    <row r="31" spans="2:5" x14ac:dyDescent="0.25">
      <c r="C31" s="8">
        <v>12000</v>
      </c>
      <c r="D31" s="8">
        <v>6</v>
      </c>
      <c r="E31" s="7"/>
    </row>
    <row r="32" spans="2:5" x14ac:dyDescent="0.25">
      <c r="C32" s="8">
        <v>9000</v>
      </c>
      <c r="D32" s="8">
        <v>4.5</v>
      </c>
      <c r="E32" s="7"/>
    </row>
  </sheetData>
  <mergeCells count="2">
    <mergeCell ref="B3:K3"/>
    <mergeCell ref="B9:B10"/>
  </mergeCells>
  <pageMargins left="0.15748031496062992" right="0.15748031496062992" top="0.74803149606299213" bottom="0.74803149606299213" header="0.31496062992125984" footer="0.31496062992125984"/>
  <pageSetup paperSize="9" scale="6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CALCULO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evasquez</dc:creator>
  <cp:lastModifiedBy>Administrador</cp:lastModifiedBy>
  <cp:lastPrinted>2026-02-24T21:56:26Z</cp:lastPrinted>
  <dcterms:created xsi:type="dcterms:W3CDTF">2011-12-14T14:36:35Z</dcterms:created>
  <dcterms:modified xsi:type="dcterms:W3CDTF">2026-07-28T22:00:51Z</dcterms:modified>
</cp:coreProperties>
</file>