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PROYECTO ESTACION DE TRANSFERENCIA\TERMINAL INTERPARROQUIAL CNEL II\"/>
    </mc:Choice>
  </mc:AlternateContent>
  <bookViews>
    <workbookView xWindow="-105" yWindow="-105" windowWidth="23250" windowHeight="12450"/>
  </bookViews>
  <sheets>
    <sheet name="PRIMARIO" sheetId="41" r:id="rId1"/>
    <sheet name="Factor Diversidad Primario" sheetId="8" r:id="rId2"/>
    <sheet name="KVA-M" sheetId="7" r:id="rId3"/>
    <sheet name="Diversificadas" sheetId="5" state="hidden" r:id="rId4"/>
  </sheets>
  <definedNames>
    <definedName name="_xlnm.Database">#REF!</definedName>
    <definedName name="CIRt">#REF!</definedName>
    <definedName name="DMU_KVA">#REF!</definedName>
    <definedName name="DMUp">#REF!</definedName>
    <definedName name="DMUt">#REF!</definedName>
    <definedName name="FDM">#REF!</definedName>
    <definedName name="FP">#REF!</definedName>
    <definedName name="n">#REF!</definedName>
    <definedName name="Ti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39" i="41" l="1"/>
  <c r="K39" i="41" s="1"/>
  <c r="L39" i="41" s="1"/>
  <c r="L4" i="41" l="1"/>
  <c r="A4" i="5" l="1"/>
  <c r="A5" i="5" s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L43" i="41" l="1"/>
</calcChain>
</file>

<file path=xl/comments1.xml><?xml version="1.0" encoding="utf-8"?>
<comments xmlns="http://schemas.openxmlformats.org/spreadsheetml/2006/main">
  <authors>
    <author>CNEL</author>
  </authors>
  <commentList>
    <comment ref="D8" authorId="0" shapeId="0">
      <text>
        <r>
          <rPr>
            <b/>
            <sz val="8"/>
            <color indexed="81"/>
            <rFont val="Tahoma"/>
            <family val="2"/>
          </rPr>
          <t>CNEL:</t>
        </r>
        <r>
          <rPr>
            <sz val="8"/>
            <color indexed="81"/>
            <rFont val="Tahoma"/>
            <family val="2"/>
          </rPr>
          <t xml:space="preserve">
1 kVA para FERUM</t>
        </r>
      </text>
    </comment>
    <comment ref="C39" authorId="0" shapeId="0">
      <text>
        <r>
          <rPr>
            <b/>
            <sz val="8"/>
            <color indexed="81"/>
            <rFont val="Tahoma"/>
            <charset val="1"/>
          </rPr>
          <t xml:space="preserve">CNEL:
Indicar Long en km
</t>
        </r>
        <r>
          <rPr>
            <sz val="8"/>
            <color indexed="81"/>
            <rFont val="Tahoma"/>
            <charset val="1"/>
          </rPr>
          <t xml:space="preserve">
</t>
        </r>
      </text>
    </comment>
    <comment ref="E39" authorId="0" shapeId="0">
      <text>
        <r>
          <rPr>
            <b/>
            <sz val="8"/>
            <color indexed="81"/>
            <rFont val="Tahoma"/>
            <charset val="1"/>
          </rPr>
          <t>CNEL:</t>
        </r>
        <r>
          <rPr>
            <sz val="8"/>
            <color indexed="81"/>
            <rFont val="Tahoma"/>
            <charset val="1"/>
          </rPr>
          <t xml:space="preserve">
Indicar Potencia del Transformador kVA</t>
        </r>
      </text>
    </comment>
    <comment ref="F39" authorId="0" shapeId="0">
      <text>
        <r>
          <rPr>
            <b/>
            <sz val="8"/>
            <color indexed="81"/>
            <rFont val="Tahoma"/>
            <charset val="1"/>
          </rPr>
          <t>CNEL:</t>
        </r>
        <r>
          <rPr>
            <sz val="8"/>
            <color indexed="81"/>
            <rFont val="Tahoma"/>
            <charset val="1"/>
          </rPr>
          <t xml:space="preserve">
Indicar la carga total</t>
        </r>
      </text>
    </comment>
    <comment ref="C41" authorId="0" shapeId="0">
      <text>
        <r>
          <rPr>
            <b/>
            <sz val="8"/>
            <color indexed="81"/>
            <rFont val="Tahoma"/>
            <charset val="1"/>
          </rPr>
          <t xml:space="preserve">CNEL:
Indicar Long en km
</t>
        </r>
        <r>
          <rPr>
            <sz val="8"/>
            <color indexed="81"/>
            <rFont val="Tahoma"/>
            <charset val="1"/>
          </rPr>
          <t xml:space="preserve">
</t>
        </r>
      </text>
    </comment>
    <comment ref="E41" authorId="0" shapeId="0">
      <text>
        <r>
          <rPr>
            <b/>
            <sz val="8"/>
            <color indexed="81"/>
            <rFont val="Tahoma"/>
            <charset val="1"/>
          </rPr>
          <t>CNEL:</t>
        </r>
        <r>
          <rPr>
            <sz val="8"/>
            <color indexed="81"/>
            <rFont val="Tahoma"/>
            <charset val="1"/>
          </rPr>
          <t xml:space="preserve">
Indicar Potencia del Transformador kVA</t>
        </r>
      </text>
    </comment>
    <comment ref="F41" authorId="0" shapeId="0">
      <text>
        <r>
          <rPr>
            <b/>
            <sz val="8"/>
            <color indexed="81"/>
            <rFont val="Tahoma"/>
            <charset val="1"/>
          </rPr>
          <t>CNEL:</t>
        </r>
        <r>
          <rPr>
            <sz val="8"/>
            <color indexed="81"/>
            <rFont val="Tahoma"/>
            <charset val="1"/>
          </rPr>
          <t xml:space="preserve">
Indicar la carga total</t>
        </r>
      </text>
    </comment>
    <comment ref="J41" authorId="0" shapeId="0">
      <text>
        <r>
          <rPr>
            <b/>
            <sz val="8"/>
            <color indexed="81"/>
            <rFont val="Tahoma"/>
            <charset val="1"/>
          </rPr>
          <t>CNEL:</t>
        </r>
        <r>
          <rPr>
            <sz val="8"/>
            <color indexed="81"/>
            <rFont val="Tahoma"/>
            <charset val="1"/>
          </rPr>
          <t xml:space="preserve">
No moficar celda</t>
        </r>
      </text>
    </comment>
  </commentList>
</comments>
</file>

<file path=xl/sharedStrings.xml><?xml version="1.0" encoding="utf-8"?>
<sst xmlns="http://schemas.openxmlformats.org/spreadsheetml/2006/main" count="117" uniqueCount="84">
  <si>
    <t>HOJA:</t>
  </si>
  <si>
    <t>COMPUTO DE CAIDAS DE VOLTAJE</t>
  </si>
  <si>
    <t>FECHA:</t>
  </si>
  <si>
    <t>C</t>
  </si>
  <si>
    <t>KVA</t>
  </si>
  <si>
    <t>ESQUEMA:</t>
  </si>
  <si>
    <t>DATOS</t>
  </si>
  <si>
    <t>COMPUTO</t>
  </si>
  <si>
    <t>TRAMO</t>
  </si>
  <si>
    <t>AWG</t>
  </si>
  <si>
    <t>PARCIAL</t>
  </si>
  <si>
    <t>ACUMULADO</t>
  </si>
  <si>
    <t>NOTA:</t>
  </si>
  <si>
    <t>#</t>
  </si>
  <si>
    <t>Factor de</t>
  </si>
  <si>
    <t>Demanda diversificada por categoría</t>
  </si>
  <si>
    <t>Usuar.</t>
  </si>
  <si>
    <t>Diversidad</t>
  </si>
  <si>
    <t>A</t>
  </si>
  <si>
    <t>B</t>
  </si>
  <si>
    <t>D</t>
  </si>
  <si>
    <t>PROYECTO:</t>
  </si>
  <si>
    <t>ANEXO:</t>
  </si>
  <si>
    <t>MAXIMA CAIDA DE TENSION (%) :</t>
  </si>
  <si>
    <t xml:space="preserve"> </t>
  </si>
  <si>
    <t>DE LA CAIDA DE VOLTAJE</t>
  </si>
  <si>
    <t>FASE</t>
  </si>
  <si>
    <t>NEUTRO ( * )</t>
  </si>
  <si>
    <t>FACTOR FCV ( KVA - KM )</t>
  </si>
  <si>
    <t>3 FASES</t>
  </si>
  <si>
    <t>2 FASES</t>
  </si>
  <si>
    <t>1 FASE</t>
  </si>
  <si>
    <t xml:space="preserve">TAMAÑO DE CONDUCTOR (AWG) </t>
  </si>
  <si>
    <t>CONDUCTOR : ALEACIÓN DE ALUMINIO ACSR</t>
  </si>
  <si>
    <t>1/0</t>
  </si>
  <si>
    <t>2/0</t>
  </si>
  <si>
    <t>3/0</t>
  </si>
  <si>
    <t>4/0</t>
  </si>
  <si>
    <t xml:space="preserve">                     CONDICIONES DE CÁLCULO</t>
  </si>
  <si>
    <t>Temperatura del conductor 50°C</t>
  </si>
  <si>
    <t>Capacidad de conductor 75%</t>
  </si>
  <si>
    <t>Factor de potencia de la carga 95%</t>
  </si>
  <si>
    <t>Conductor ACSR</t>
  </si>
  <si>
    <t>REFERENCIAS</t>
  </si>
  <si>
    <t>Aluminio Conductor Handbook, tabla 4 - 5</t>
  </si>
  <si>
    <t>REA: Bulletín 61 - 2, pag. 79</t>
  </si>
  <si>
    <t>( * ) Para línea monofásicas, el nuetro será del mismo calibre que la fase</t>
  </si>
  <si>
    <t>FACTOR FCV EN KVA  - M PARA EL 1%</t>
  </si>
  <si>
    <t>LIMITE DE CAIDA DE VOLTAJE:      %</t>
  </si>
  <si>
    <t>NÚMERO TOTAL DE CONSUMIDORES</t>
  </si>
  <si>
    <t>CATEGORÍA</t>
  </si>
  <si>
    <t>DMUP</t>
  </si>
  <si>
    <t>CONSUMIDOR</t>
  </si>
  <si>
    <t>TRANSFORMADOR</t>
  </si>
  <si>
    <t>MATERIAL DEL CONDUCTOR</t>
  </si>
  <si>
    <t>TAMAÑO.</t>
  </si>
  <si>
    <t>FCV</t>
  </si>
  <si>
    <t>V (%)</t>
  </si>
  <si>
    <t xml:space="preserve">DEMANDAS DE DISEÑO </t>
  </si>
  <si>
    <t>REDES SECUNDARIAS</t>
  </si>
  <si>
    <t>ABONADOS No.</t>
  </si>
  <si>
    <t>FACTOR DE DIVERSIDAD  p.u.</t>
  </si>
  <si>
    <t>FASES</t>
  </si>
  <si>
    <t xml:space="preserve">POTENCIA NOMINAL    </t>
  </si>
  <si>
    <t>REF.</t>
  </si>
  <si>
    <t>CARGA</t>
  </si>
  <si>
    <t>DD</t>
  </si>
  <si>
    <t>LINEA</t>
  </si>
  <si>
    <t>No. DE</t>
  </si>
  <si>
    <t>KVA-Km</t>
  </si>
  <si>
    <t>LONG(Km)</t>
  </si>
  <si>
    <t>REFERENCIA</t>
  </si>
  <si>
    <t>CT-1</t>
  </si>
  <si>
    <t>CIRCUITOS PRIMARIOS</t>
  </si>
  <si>
    <t>FORMULARIO 5</t>
  </si>
  <si>
    <t>XLPE</t>
  </si>
  <si>
    <t>2 XLPE</t>
  </si>
  <si>
    <t>COMERCIAL</t>
  </si>
  <si>
    <t>3F</t>
  </si>
  <si>
    <t>CONDUCTOR:COBRE XLPE</t>
  </si>
  <si>
    <t>FACTOR FCV ( KVA - KM ) 22.0/12.7</t>
  </si>
  <si>
    <t>FACTOR FCV ( KVA - KM ) 13.80/7.96</t>
  </si>
  <si>
    <t>TERMINAL INTERPARROQUIAL RURAL DE SANTO DOMINGO</t>
  </si>
  <si>
    <t>GMVEX-CT1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</si>
</sst>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0.0"/>
    <numFmt numFmtId="166" formatCode="0.000"/>
    <numFmt numFmtId="167" formatCode="0.0000"/>
    <numFmt numFmtId="168" formatCode="dd\-mm\-yy"/>
  </numFmts>
  <fonts count="18">
    <font>
      <sz val="10"/>
      <name val="Arial"/>
      <family val="2"/>
    </font>
    <font>
      <sz val="10"/>
      <name val="Roman 10cpi"/>
    </font>
    <font>
      <sz val="10"/>
      <name val="Times New Roman"/>
    </font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9"/>
      <color indexed="12"/>
      <name val="Arial"/>
      <family val="2"/>
    </font>
    <font>
      <sz val="8"/>
      <color indexed="81"/>
      <name val="Tahoma"/>
      <charset val="1"/>
    </font>
    <font>
      <b/>
      <sz val="8"/>
      <color indexed="81"/>
      <name val="Tahoma"/>
      <charset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</cellStyleXfs>
  <cellXfs count="114">
    <xf numFmtId="0" fontId="0" fillId="0" borderId="0" xfId="0"/>
    <xf numFmtId="0" fontId="3" fillId="0" borderId="0" xfId="2"/>
    <xf numFmtId="0" fontId="7" fillId="0" borderId="0" xfId="2" applyFont="1" applyBorder="1" applyAlignment="1">
      <alignment horizontal="left"/>
    </xf>
    <xf numFmtId="0" fontId="7" fillId="0" borderId="0" xfId="2" applyFont="1" applyBorder="1" applyAlignment="1">
      <alignment horizontal="center"/>
    </xf>
    <xf numFmtId="0" fontId="7" fillId="0" borderId="0" xfId="2" applyFont="1" applyBorder="1" applyAlignment="1">
      <alignment horizontal="right"/>
    </xf>
    <xf numFmtId="0" fontId="6" fillId="0" borderId="0" xfId="2" applyFont="1" applyBorder="1" applyAlignment="1">
      <alignment horizontal="left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/>
    </xf>
    <xf numFmtId="0" fontId="4" fillId="0" borderId="3" xfId="2" applyFont="1" applyBorder="1" applyAlignment="1">
      <alignment horizontal="center"/>
    </xf>
    <xf numFmtId="0" fontId="4" fillId="0" borderId="4" xfId="2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0" fontId="3" fillId="0" borderId="4" xfId="2" applyBorder="1" applyAlignment="1">
      <alignment horizontal="center"/>
    </xf>
    <xf numFmtId="165" fontId="3" fillId="0" borderId="4" xfId="2" applyNumberFormat="1" applyBorder="1" applyAlignment="1">
      <alignment horizontal="center"/>
    </xf>
    <xf numFmtId="0" fontId="3" fillId="0" borderId="0" xfId="2" applyAlignment="1">
      <alignment horizontal="center"/>
    </xf>
    <xf numFmtId="0" fontId="8" fillId="0" borderId="0" xfId="2" applyFont="1" applyBorder="1" applyAlignment="1">
      <alignment horizontal="left"/>
    </xf>
    <xf numFmtId="0" fontId="7" fillId="0" borderId="6" xfId="2" applyFont="1" applyBorder="1" applyAlignment="1">
      <alignment horizontal="centerContinuous"/>
    </xf>
    <xf numFmtId="0" fontId="6" fillId="0" borderId="6" xfId="2" applyFont="1" applyBorder="1" applyAlignment="1">
      <alignment horizontal="centerContinuous"/>
    </xf>
    <xf numFmtId="0" fontId="6" fillId="0" borderId="6" xfId="2" applyFont="1" applyBorder="1" applyAlignment="1">
      <alignment horizontal="center"/>
    </xf>
    <xf numFmtId="0" fontId="10" fillId="0" borderId="6" xfId="2" applyFont="1" applyBorder="1" applyAlignment="1">
      <alignment horizontal="center"/>
    </xf>
    <xf numFmtId="2" fontId="6" fillId="0" borderId="6" xfId="2" applyNumberFormat="1" applyFont="1" applyBorder="1" applyAlignment="1">
      <alignment horizontal="center"/>
    </xf>
    <xf numFmtId="165" fontId="6" fillId="0" borderId="6" xfId="2" applyNumberFormat="1" applyFont="1" applyBorder="1" applyAlignment="1">
      <alignment horizontal="center"/>
    </xf>
    <xf numFmtId="0" fontId="7" fillId="0" borderId="7" xfId="2" applyFont="1" applyBorder="1" applyAlignment="1">
      <alignment horizontal="left"/>
    </xf>
    <xf numFmtId="0" fontId="7" fillId="0" borderId="8" xfId="2" applyFont="1" applyBorder="1" applyAlignment="1">
      <alignment horizontal="center"/>
    </xf>
    <xf numFmtId="0" fontId="8" fillId="0" borderId="9" xfId="2" applyNumberFormat="1" applyFont="1" applyBorder="1" applyAlignment="1">
      <alignment horizontal="left" vertical="center"/>
    </xf>
    <xf numFmtId="0" fontId="8" fillId="0" borderId="10" xfId="2" applyFont="1" applyBorder="1" applyAlignment="1">
      <alignment horizontal="center" vertical="center"/>
    </xf>
    <xf numFmtId="0" fontId="8" fillId="0" borderId="10" xfId="2" applyFont="1" applyBorder="1" applyAlignment="1">
      <alignment horizontal="left" vertical="center"/>
    </xf>
    <xf numFmtId="0" fontId="6" fillId="0" borderId="11" xfId="2" applyFont="1" applyBorder="1" applyAlignment="1">
      <alignment horizontal="center"/>
    </xf>
    <xf numFmtId="0" fontId="6" fillId="0" borderId="12" xfId="2" applyFont="1" applyBorder="1" applyAlignment="1">
      <alignment horizontal="center"/>
    </xf>
    <xf numFmtId="0" fontId="8" fillId="0" borderId="10" xfId="2" applyFont="1" applyBorder="1" applyAlignment="1">
      <alignment horizontal="right" vertical="center"/>
    </xf>
    <xf numFmtId="0" fontId="7" fillId="0" borderId="8" xfId="2" applyFont="1" applyBorder="1" applyAlignment="1">
      <alignment horizontal="right"/>
    </xf>
    <xf numFmtId="0" fontId="11" fillId="0" borderId="4" xfId="0" applyFont="1" applyBorder="1" applyAlignment="1">
      <alignment horizontal="center"/>
    </xf>
    <xf numFmtId="0" fontId="12" fillId="0" borderId="0" xfId="0" applyFont="1"/>
    <xf numFmtId="0" fontId="7" fillId="0" borderId="4" xfId="0" applyFont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/>
    <xf numFmtId="0" fontId="7" fillId="0" borderId="13" xfId="2" applyFont="1" applyBorder="1" applyAlignment="1">
      <alignment horizontal="right" vertical="center"/>
    </xf>
    <xf numFmtId="0" fontId="8" fillId="0" borderId="14" xfId="2" applyFont="1" applyBorder="1" applyAlignment="1">
      <alignment horizontal="left" vertical="center"/>
    </xf>
    <xf numFmtId="0" fontId="7" fillId="0" borderId="15" xfId="2" applyFont="1" applyBorder="1" applyAlignment="1">
      <alignment horizontal="right" vertical="center"/>
    </xf>
    <xf numFmtId="0" fontId="8" fillId="0" borderId="16" xfId="2" applyFont="1" applyBorder="1" applyAlignment="1">
      <alignment horizontal="center" vertical="center"/>
    </xf>
    <xf numFmtId="0" fontId="5" fillId="0" borderId="17" xfId="2" applyFont="1" applyBorder="1" applyAlignment="1">
      <alignment horizontal="centerContinuous" vertical="center"/>
    </xf>
    <xf numFmtId="0" fontId="5" fillId="0" borderId="3" xfId="2" applyFont="1" applyBorder="1" applyAlignment="1">
      <alignment horizontal="centerContinuous" vertical="center"/>
    </xf>
    <xf numFmtId="0" fontId="3" fillId="0" borderId="0" xfId="3"/>
    <xf numFmtId="0" fontId="3" fillId="0" borderId="0" xfId="3" applyBorder="1" applyAlignment="1">
      <alignment horizontal="center" wrapText="1"/>
    </xf>
    <xf numFmtId="0" fontId="3" fillId="0" borderId="0" xfId="3" applyBorder="1"/>
    <xf numFmtId="2" fontId="3" fillId="0" borderId="0" xfId="3" applyNumberFormat="1" applyBorder="1"/>
    <xf numFmtId="0" fontId="13" fillId="0" borderId="0" xfId="2" applyFont="1" applyBorder="1" applyAlignment="1">
      <alignment horizontal="center"/>
    </xf>
    <xf numFmtId="0" fontId="13" fillId="0" borderId="0" xfId="2" applyFont="1" applyBorder="1" applyAlignment="1">
      <alignment horizontal="left"/>
    </xf>
    <xf numFmtId="0" fontId="6" fillId="0" borderId="18" xfId="2" applyFont="1" applyBorder="1" applyAlignment="1">
      <alignment horizontal="center"/>
    </xf>
    <xf numFmtId="0" fontId="6" fillId="0" borderId="9" xfId="2" applyFont="1" applyBorder="1" applyAlignment="1">
      <alignment horizontal="center"/>
    </xf>
    <xf numFmtId="0" fontId="10" fillId="0" borderId="12" xfId="2" applyFont="1" applyBorder="1" applyAlignment="1">
      <alignment horizontal="center"/>
    </xf>
    <xf numFmtId="0" fontId="10" fillId="0" borderId="9" xfId="2" applyFont="1" applyBorder="1" applyAlignment="1">
      <alignment horizontal="center"/>
    </xf>
    <xf numFmtId="0" fontId="6" fillId="0" borderId="19" xfId="2" applyFont="1" applyBorder="1" applyAlignment="1">
      <alignment horizontal="center"/>
    </xf>
    <xf numFmtId="0" fontId="10" fillId="0" borderId="19" xfId="2" applyFont="1" applyBorder="1" applyAlignment="1">
      <alignment horizontal="center"/>
    </xf>
    <xf numFmtId="0" fontId="7" fillId="0" borderId="20" xfId="2" applyFont="1" applyBorder="1" applyAlignment="1">
      <alignment horizontal="center"/>
    </xf>
    <xf numFmtId="0" fontId="7" fillId="0" borderId="11" xfId="2" applyFont="1" applyBorder="1" applyAlignment="1">
      <alignment horizontal="center"/>
    </xf>
    <xf numFmtId="167" fontId="6" fillId="0" borderId="6" xfId="2" applyNumberFormat="1" applyFont="1" applyBorder="1" applyAlignment="1">
      <alignment horizontal="center"/>
    </xf>
    <xf numFmtId="168" fontId="4" fillId="0" borderId="14" xfId="4" applyNumberFormat="1" applyFont="1" applyBorder="1" applyAlignment="1">
      <alignment horizontal="left"/>
    </xf>
    <xf numFmtId="0" fontId="6" fillId="0" borderId="6" xfId="2" applyFont="1" applyBorder="1" applyAlignment="1">
      <alignment horizontal="center" vertical="center"/>
    </xf>
    <xf numFmtId="166" fontId="6" fillId="0" borderId="6" xfId="2" applyNumberFormat="1" applyFont="1" applyBorder="1" applyAlignment="1">
      <alignment horizontal="center"/>
    </xf>
    <xf numFmtId="166" fontId="8" fillId="0" borderId="20" xfId="2" applyNumberFormat="1" applyFont="1" applyBorder="1" applyAlignment="1">
      <alignment horizontal="center" vertical="center"/>
    </xf>
    <xf numFmtId="0" fontId="13" fillId="0" borderId="21" xfId="2" applyFont="1" applyBorder="1" applyAlignment="1">
      <alignment horizontal="left"/>
    </xf>
    <xf numFmtId="0" fontId="7" fillId="0" borderId="13" xfId="2" applyFont="1" applyBorder="1" applyAlignment="1">
      <alignment horizontal="left" vertical="center"/>
    </xf>
    <xf numFmtId="0" fontId="7" fillId="0" borderId="14" xfId="2" applyFont="1" applyBorder="1" applyAlignment="1">
      <alignment horizontal="center" vertical="center"/>
    </xf>
    <xf numFmtId="0" fontId="7" fillId="0" borderId="22" xfId="2" applyFont="1" applyBorder="1" applyAlignment="1">
      <alignment horizontal="left" vertical="center"/>
    </xf>
    <xf numFmtId="0" fontId="7" fillId="0" borderId="23" xfId="2" applyFont="1" applyBorder="1" applyAlignment="1">
      <alignment horizontal="center" vertical="center"/>
    </xf>
    <xf numFmtId="0" fontId="7" fillId="0" borderId="15" xfId="2" applyFont="1" applyBorder="1" applyAlignment="1">
      <alignment horizontal="left" vertical="center"/>
    </xf>
    <xf numFmtId="0" fontId="7" fillId="0" borderId="16" xfId="2" applyFont="1" applyBorder="1" applyAlignment="1">
      <alignment horizontal="center" vertical="center"/>
    </xf>
    <xf numFmtId="0" fontId="5" fillId="0" borderId="1" xfId="2" applyFont="1" applyBorder="1" applyAlignment="1">
      <alignment horizontal="centerContinuous" vertical="center"/>
    </xf>
    <xf numFmtId="0" fontId="9" fillId="0" borderId="0" xfId="2" applyFont="1" applyBorder="1" applyAlignment="1">
      <alignment horizontal="right"/>
    </xf>
    <xf numFmtId="0" fontId="7" fillId="0" borderId="13" xfId="2" applyFont="1" applyBorder="1" applyAlignment="1">
      <alignment horizontal="left"/>
    </xf>
    <xf numFmtId="0" fontId="7" fillId="0" borderId="21" xfId="2" applyFont="1" applyBorder="1" applyAlignment="1">
      <alignment horizontal="left"/>
    </xf>
    <xf numFmtId="0" fontId="7" fillId="0" borderId="21" xfId="2" applyFont="1" applyBorder="1" applyAlignment="1">
      <alignment horizontal="right"/>
    </xf>
    <xf numFmtId="0" fontId="8" fillId="0" borderId="21" xfId="2" applyFont="1" applyBorder="1" applyAlignment="1">
      <alignment horizontal="left"/>
    </xf>
    <xf numFmtId="0" fontId="7" fillId="0" borderId="24" xfId="2" applyFont="1" applyBorder="1" applyAlignment="1">
      <alignment horizontal="left"/>
    </xf>
    <xf numFmtId="0" fontId="7" fillId="0" borderId="21" xfId="2" applyFont="1" applyBorder="1" applyAlignment="1">
      <alignment horizontal="center"/>
    </xf>
    <xf numFmtId="0" fontId="13" fillId="0" borderId="21" xfId="2" applyFont="1" applyBorder="1" applyAlignment="1">
      <alignment horizontal="center"/>
    </xf>
    <xf numFmtId="0" fontId="8" fillId="0" borderId="14" xfId="2" applyFont="1" applyBorder="1" applyAlignment="1">
      <alignment horizontal="left"/>
    </xf>
    <xf numFmtId="0" fontId="7" fillId="0" borderId="22" xfId="2" applyFont="1" applyBorder="1" applyAlignment="1">
      <alignment horizontal="left"/>
    </xf>
    <xf numFmtId="0" fontId="8" fillId="0" borderId="23" xfId="2" applyFont="1" applyBorder="1" applyAlignment="1">
      <alignment horizontal="left"/>
    </xf>
    <xf numFmtId="0" fontId="13" fillId="0" borderId="23" xfId="2" applyFont="1" applyBorder="1" applyAlignment="1">
      <alignment horizontal="left"/>
    </xf>
    <xf numFmtId="0" fontId="7" fillId="0" borderId="15" xfId="2" applyFont="1" applyBorder="1" applyAlignment="1">
      <alignment horizontal="left"/>
    </xf>
    <xf numFmtId="0" fontId="7" fillId="0" borderId="25" xfId="2" applyFont="1" applyBorder="1" applyAlignment="1">
      <alignment horizontal="left"/>
    </xf>
    <xf numFmtId="0" fontId="8" fillId="0" borderId="25" xfId="2" applyFont="1" applyBorder="1" applyAlignment="1">
      <alignment horizontal="left"/>
    </xf>
    <xf numFmtId="0" fontId="13" fillId="0" borderId="25" xfId="2" applyFont="1" applyBorder="1" applyAlignment="1">
      <alignment horizontal="left"/>
    </xf>
    <xf numFmtId="0" fontId="7" fillId="0" borderId="26" xfId="2" applyFont="1" applyBorder="1" applyAlignment="1">
      <alignment horizontal="left"/>
    </xf>
    <xf numFmtId="0" fontId="7" fillId="0" borderId="25" xfId="2" applyFont="1" applyBorder="1" applyAlignment="1">
      <alignment horizontal="center"/>
    </xf>
    <xf numFmtId="0" fontId="13" fillId="0" borderId="16" xfId="2" applyFont="1" applyBorder="1" applyAlignment="1">
      <alignment horizontal="left"/>
    </xf>
    <xf numFmtId="0" fontId="3" fillId="0" borderId="0" xfId="2" applyBorder="1"/>
    <xf numFmtId="2" fontId="6" fillId="0" borderId="0" xfId="2" applyNumberFormat="1" applyFont="1" applyBorder="1" applyAlignment="1">
      <alignment horizontal="center"/>
    </xf>
    <xf numFmtId="167" fontId="3" fillId="0" borderId="0" xfId="2" applyNumberFormat="1"/>
    <xf numFmtId="164" fontId="3" fillId="0" borderId="0" xfId="1" applyFont="1"/>
    <xf numFmtId="0" fontId="0" fillId="0" borderId="4" xfId="0" applyBorder="1" applyAlignment="1">
      <alignment horizontal="center"/>
    </xf>
    <xf numFmtId="0" fontId="7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7" fillId="0" borderId="4" xfId="0" applyFont="1" applyFill="1" applyBorder="1" applyAlignment="1">
      <alignment horizontal="left"/>
    </xf>
    <xf numFmtId="0" fontId="7" fillId="0" borderId="21" xfId="2" applyFont="1" applyBorder="1" applyAlignment="1">
      <alignment horizontal="center" vertical="center"/>
    </xf>
    <xf numFmtId="0" fontId="13" fillId="0" borderId="21" xfId="2" applyFont="1" applyBorder="1" applyAlignment="1">
      <alignment horizontal="left"/>
    </xf>
    <xf numFmtId="0" fontId="6" fillId="0" borderId="27" xfId="2" applyFont="1" applyBorder="1" applyAlignment="1">
      <alignment horizontal="center"/>
    </xf>
    <xf numFmtId="0" fontId="6" fillId="0" borderId="18" xfId="2" applyFont="1" applyBorder="1" applyAlignment="1">
      <alignment horizontal="center"/>
    </xf>
    <xf numFmtId="0" fontId="7" fillId="0" borderId="9" xfId="2" applyFont="1" applyBorder="1" applyAlignment="1">
      <alignment horizontal="center"/>
    </xf>
    <xf numFmtId="0" fontId="7" fillId="0" borderId="10" xfId="2" applyFont="1" applyBorder="1" applyAlignment="1">
      <alignment horizontal="center"/>
    </xf>
    <xf numFmtId="0" fontId="7" fillId="0" borderId="20" xfId="2" applyFont="1" applyBorder="1" applyAlignment="1">
      <alignment horizontal="center"/>
    </xf>
    <xf numFmtId="0" fontId="8" fillId="0" borderId="13" xfId="2" applyFont="1" applyBorder="1" applyAlignment="1">
      <alignment horizontal="center" vertical="center"/>
    </xf>
    <xf numFmtId="0" fontId="8" fillId="0" borderId="21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0" fontId="8" fillId="0" borderId="29" xfId="2" applyFont="1" applyBorder="1" applyAlignment="1">
      <alignment horizontal="center" vertical="center"/>
    </xf>
    <xf numFmtId="0" fontId="8" fillId="0" borderId="30" xfId="2" applyFont="1" applyBorder="1" applyAlignment="1">
      <alignment horizontal="center" vertical="center"/>
    </xf>
    <xf numFmtId="0" fontId="13" fillId="0" borderId="10" xfId="2" applyFont="1" applyBorder="1" applyAlignment="1">
      <alignment horizontal="left" vertical="center" wrapText="1"/>
    </xf>
    <xf numFmtId="0" fontId="13" fillId="0" borderId="10" xfId="2" applyFont="1" applyBorder="1" applyAlignment="1">
      <alignment horizontal="left" vertical="center"/>
    </xf>
    <xf numFmtId="0" fontId="13" fillId="0" borderId="31" xfId="2" applyFont="1" applyBorder="1" applyAlignment="1">
      <alignment horizontal="left" vertical="center"/>
    </xf>
    <xf numFmtId="0" fontId="12" fillId="0" borderId="4" xfId="0" applyFont="1" applyBorder="1" applyAlignment="1">
      <alignment horizontal="center"/>
    </xf>
    <xf numFmtId="0" fontId="4" fillId="0" borderId="3" xfId="2" applyFont="1" applyBorder="1" applyAlignment="1">
      <alignment horizontal="center"/>
    </xf>
    <xf numFmtId="0" fontId="4" fillId="0" borderId="4" xfId="2" applyFont="1" applyBorder="1" applyAlignment="1">
      <alignment horizontal="center"/>
    </xf>
  </cellXfs>
  <cellStyles count="5">
    <cellStyle name="Millares" xfId="1" builtinId="3"/>
    <cellStyle name="Normal" xfId="0" builtinId="0"/>
    <cellStyle name="Normal_CaidasTension" xfId="2"/>
    <cellStyle name="Normal_Cuadro Ing. Juiña" xfId="3"/>
    <cellStyle name="Normal_FERUM_FORMATO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24848</xdr:colOff>
      <xdr:row>1</xdr:row>
      <xdr:rowOff>24848</xdr:rowOff>
    </xdr:from>
    <xdr:to>
      <xdr:col>2</xdr:col>
      <xdr:colOff>496957</xdr:colOff>
      <xdr:row>3</xdr:row>
      <xdr:rowOff>140803</xdr:rowOff>
    </xdr:to>
    <xdr:pic>
      <xdr:nvPicPr>
        <xdr:cNvPr id="4" name="Picture 1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0500"/>
          <a:ext cx="1192696" cy="480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242047</xdr:colOff>
      <xdr:row>10</xdr:row>
      <xdr:rowOff>105157</xdr:rowOff>
    </xdr:from>
    <xdr:to>
      <xdr:col>10</xdr:col>
      <xdr:colOff>272231</xdr:colOff>
      <xdr:row>32</xdr:row>
      <xdr:rowOff>80682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70B85B4-1235-4C44-85C7-D54E7A986C4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49" r="44878" b="9098"/>
        <a:stretch/>
      </xdr:blipFill>
      <xdr:spPr bwMode="auto">
        <a:xfrm>
          <a:off x="1685365" y="2023604"/>
          <a:ext cx="3777431" cy="3722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Q58"/>
  <sheetViews>
    <sheetView showGridLines="0" tabSelected="1" zoomScale="85" zoomScaleNormal="85" workbookViewId="0">
      <selection activeCell="O9" sqref="O9"/>
    </sheetView>
  </sheetViews>
  <sheetFormatPr baseColWidth="10" defaultColWidth="11.42578125" defaultRowHeight="12.75"/>
  <cols>
    <col min="1" max="1" width="2.42578125" style="1" customWidth="1"/>
    <col min="2" max="2" width="10.85546875" style="1" customWidth="1"/>
    <col min="3" max="4" width="7.7109375" style="1" customWidth="1"/>
    <col min="5" max="5" width="6.7109375" style="1" customWidth="1"/>
    <col min="6" max="6" width="7.7109375" style="1" customWidth="1"/>
    <col min="7" max="7" width="8.28515625" style="1" customWidth="1"/>
    <col min="8" max="8" width="7.5703125" style="1" customWidth="1"/>
    <col min="9" max="9" width="9.28515625" style="1" customWidth="1"/>
    <col min="10" max="10" width="7.28515625" style="1" customWidth="1"/>
    <col min="11" max="11" width="9.28515625" style="1" customWidth="1"/>
    <col min="12" max="12" width="11.140625" style="1" customWidth="1"/>
    <col min="13" max="13" width="11.42578125" style="1"/>
    <col min="14" max="14" width="5.7109375" style="1" customWidth="1"/>
    <col min="15" max="15" width="7.7109375" style="1" bestFit="1" customWidth="1"/>
    <col min="16" max="16384" width="11.42578125" style="1"/>
  </cols>
  <sheetData>
    <row r="1" spans="2:12">
      <c r="G1" s="1" t="s">
        <v>74</v>
      </c>
    </row>
    <row r="2" spans="2:12" ht="15.75">
      <c r="B2" s="61"/>
      <c r="C2" s="62"/>
      <c r="D2" s="67" t="s">
        <v>1</v>
      </c>
      <c r="E2" s="39"/>
      <c r="F2" s="39"/>
      <c r="G2" s="39"/>
      <c r="H2" s="39"/>
      <c r="I2" s="39"/>
      <c r="J2" s="40"/>
      <c r="K2" s="35" t="s">
        <v>0</v>
      </c>
      <c r="L2" s="36">
        <v>1</v>
      </c>
    </row>
    <row r="3" spans="2:12">
      <c r="B3" s="63"/>
      <c r="C3" s="64"/>
      <c r="D3" s="102" t="s">
        <v>73</v>
      </c>
      <c r="E3" s="103"/>
      <c r="F3" s="103"/>
      <c r="G3" s="103"/>
      <c r="H3" s="103"/>
      <c r="I3" s="103"/>
      <c r="J3" s="104"/>
      <c r="K3" s="37" t="s">
        <v>22</v>
      </c>
      <c r="L3" s="38"/>
    </row>
    <row r="4" spans="2:12">
      <c r="B4" s="65"/>
      <c r="C4" s="66"/>
      <c r="D4" s="105"/>
      <c r="E4" s="106"/>
      <c r="F4" s="106"/>
      <c r="G4" s="106"/>
      <c r="H4" s="106"/>
      <c r="I4" s="106"/>
      <c r="J4" s="107"/>
      <c r="K4" s="35" t="s">
        <v>2</v>
      </c>
      <c r="L4" s="56">
        <f ca="1">+TODAY()</f>
        <v>46230</v>
      </c>
    </row>
    <row r="5" spans="2:12" ht="28.5" customHeight="1">
      <c r="B5" s="61" t="s">
        <v>21</v>
      </c>
      <c r="C5" s="95"/>
      <c r="D5" s="108" t="s">
        <v>82</v>
      </c>
      <c r="E5" s="109"/>
      <c r="F5" s="109"/>
      <c r="G5" s="109"/>
      <c r="H5" s="109"/>
      <c r="I5" s="109"/>
      <c r="J5" s="109"/>
      <c r="K5" s="109"/>
      <c r="L5" s="110"/>
    </row>
    <row r="6" spans="2:12">
      <c r="B6" s="69" t="s">
        <v>52</v>
      </c>
      <c r="C6" s="70"/>
      <c r="D6" s="96" t="s">
        <v>77</v>
      </c>
      <c r="E6" s="96"/>
      <c r="F6" s="60"/>
      <c r="G6" s="71"/>
      <c r="H6" s="72"/>
      <c r="I6" s="73" t="s">
        <v>53</v>
      </c>
      <c r="J6" s="74"/>
      <c r="K6" s="75">
        <v>1</v>
      </c>
      <c r="L6" s="76"/>
    </row>
    <row r="7" spans="2:12">
      <c r="B7" s="77" t="s">
        <v>50</v>
      </c>
      <c r="C7" s="2"/>
      <c r="D7" s="46" t="s">
        <v>18</v>
      </c>
      <c r="E7" s="4"/>
      <c r="F7" s="4"/>
      <c r="G7" s="46"/>
      <c r="H7" s="14"/>
      <c r="I7" s="21" t="s">
        <v>71</v>
      </c>
      <c r="J7" s="3"/>
      <c r="K7" s="45"/>
      <c r="L7" s="78"/>
    </row>
    <row r="8" spans="2:12">
      <c r="B8" s="77" t="s">
        <v>51</v>
      </c>
      <c r="C8" s="46"/>
      <c r="D8" s="46">
        <v>75</v>
      </c>
      <c r="E8" s="46" t="s">
        <v>4</v>
      </c>
      <c r="F8" s="14"/>
      <c r="G8" s="46"/>
      <c r="H8" s="14" t="s">
        <v>24</v>
      </c>
      <c r="I8" s="21" t="s">
        <v>63</v>
      </c>
      <c r="J8" s="3"/>
      <c r="K8" s="45">
        <v>75</v>
      </c>
      <c r="L8" s="79" t="s">
        <v>4</v>
      </c>
    </row>
    <row r="9" spans="2:12">
      <c r="B9" s="77" t="s">
        <v>49</v>
      </c>
      <c r="C9" s="2"/>
      <c r="D9" s="2"/>
      <c r="E9" s="14"/>
      <c r="F9" s="14"/>
      <c r="G9" s="46">
        <v>1</v>
      </c>
      <c r="H9" s="14"/>
      <c r="I9" s="21" t="s">
        <v>62</v>
      </c>
      <c r="J9" s="3"/>
      <c r="K9" s="45">
        <v>3</v>
      </c>
      <c r="L9" s="78"/>
    </row>
    <row r="10" spans="2:12">
      <c r="B10" s="80" t="s">
        <v>48</v>
      </c>
      <c r="C10" s="81"/>
      <c r="D10" s="81"/>
      <c r="E10" s="82"/>
      <c r="F10" s="82"/>
      <c r="G10" s="83">
        <v>1</v>
      </c>
      <c r="H10" s="82" t="s">
        <v>24</v>
      </c>
      <c r="I10" s="84" t="s">
        <v>54</v>
      </c>
      <c r="J10" s="85"/>
      <c r="K10" s="85"/>
      <c r="L10" s="86" t="s">
        <v>75</v>
      </c>
    </row>
    <row r="11" spans="2:12">
      <c r="B11" s="21" t="s">
        <v>5</v>
      </c>
      <c r="C11" s="3"/>
      <c r="D11" s="3"/>
      <c r="E11" s="3"/>
      <c r="F11" s="3"/>
      <c r="G11" s="3"/>
      <c r="H11" s="68"/>
      <c r="I11" s="3"/>
      <c r="J11" s="3"/>
      <c r="K11" s="3"/>
      <c r="L11" s="22"/>
    </row>
    <row r="12" spans="2:12">
      <c r="B12" s="21"/>
      <c r="C12" s="3"/>
      <c r="D12" s="3"/>
      <c r="E12" s="3"/>
      <c r="F12" s="3"/>
      <c r="G12" s="3"/>
      <c r="H12" s="68"/>
      <c r="I12" s="3"/>
      <c r="J12" s="3"/>
      <c r="K12" s="3"/>
      <c r="L12" s="22"/>
    </row>
    <row r="13" spans="2:12">
      <c r="B13" s="21"/>
      <c r="C13" s="3"/>
      <c r="D13" s="3"/>
      <c r="E13" s="3"/>
      <c r="F13" s="3"/>
      <c r="G13" s="3"/>
      <c r="H13" s="68"/>
      <c r="I13" s="3"/>
      <c r="J13" s="3"/>
      <c r="K13" s="3"/>
      <c r="L13" s="22"/>
    </row>
    <row r="14" spans="2:12">
      <c r="B14" s="21"/>
      <c r="C14" s="3"/>
      <c r="D14" s="3"/>
      <c r="E14" s="3"/>
      <c r="F14" s="3"/>
      <c r="G14" s="3"/>
      <c r="H14" s="68"/>
      <c r="I14" s="3"/>
      <c r="J14" s="3"/>
      <c r="K14" s="3"/>
      <c r="L14" s="22"/>
    </row>
    <row r="15" spans="2:12">
      <c r="B15" s="21"/>
      <c r="C15" s="3"/>
      <c r="D15" s="3"/>
      <c r="E15" s="3"/>
      <c r="F15" s="3"/>
      <c r="G15" s="3"/>
      <c r="H15" s="68"/>
      <c r="I15" s="3"/>
      <c r="J15" s="3"/>
      <c r="K15" s="3"/>
      <c r="L15" s="22"/>
    </row>
    <row r="16" spans="2:12">
      <c r="B16" s="21"/>
      <c r="C16" s="3"/>
      <c r="D16" s="3"/>
      <c r="E16" s="3"/>
      <c r="F16" s="3"/>
      <c r="G16" s="3"/>
      <c r="H16" s="68"/>
      <c r="I16" s="3"/>
      <c r="J16" s="3"/>
      <c r="K16" s="3"/>
      <c r="L16" s="22"/>
    </row>
    <row r="17" spans="2:12">
      <c r="B17" s="21"/>
      <c r="C17" s="3"/>
      <c r="D17" s="3"/>
      <c r="E17" s="3"/>
      <c r="F17" s="3"/>
      <c r="G17" s="3"/>
      <c r="H17" s="68"/>
      <c r="I17" s="3"/>
      <c r="J17" s="3"/>
      <c r="K17" s="3"/>
      <c r="L17" s="22"/>
    </row>
    <row r="18" spans="2:12">
      <c r="B18" s="21"/>
      <c r="C18" s="3"/>
      <c r="D18" s="3"/>
      <c r="E18" s="3"/>
      <c r="F18" s="3"/>
      <c r="G18" s="3"/>
      <c r="H18" s="68"/>
      <c r="I18" s="3"/>
      <c r="J18" s="3"/>
      <c r="K18" s="3"/>
      <c r="L18" s="22"/>
    </row>
    <row r="19" spans="2:12">
      <c r="B19" s="21"/>
      <c r="C19" s="3"/>
      <c r="D19" s="3"/>
      <c r="E19" s="3"/>
      <c r="F19" s="3"/>
      <c r="G19" s="3"/>
      <c r="H19" s="68"/>
      <c r="I19" s="3"/>
      <c r="J19" s="3"/>
      <c r="K19" s="3"/>
      <c r="L19" s="22"/>
    </row>
    <row r="20" spans="2:12">
      <c r="B20" s="21"/>
      <c r="C20" s="3"/>
      <c r="D20" s="3"/>
      <c r="E20" s="3"/>
      <c r="F20" s="3"/>
      <c r="G20" s="3"/>
      <c r="H20" s="68"/>
      <c r="I20" s="3"/>
      <c r="J20" s="3"/>
      <c r="K20" s="3"/>
      <c r="L20" s="22"/>
    </row>
    <row r="21" spans="2:12">
      <c r="B21" s="21"/>
      <c r="C21" s="3"/>
      <c r="D21" s="3"/>
      <c r="E21" s="3"/>
      <c r="F21" s="3"/>
      <c r="G21" s="3"/>
      <c r="H21" s="68"/>
      <c r="I21" s="3"/>
      <c r="J21" s="3"/>
      <c r="K21" s="3"/>
      <c r="L21" s="22"/>
    </row>
    <row r="22" spans="2:12">
      <c r="B22" s="21"/>
      <c r="C22" s="3"/>
      <c r="D22" s="3"/>
      <c r="E22" s="3"/>
      <c r="F22" s="3"/>
      <c r="G22" s="3"/>
      <c r="H22" s="68"/>
      <c r="I22" s="3"/>
      <c r="J22" s="3"/>
      <c r="K22" s="3"/>
      <c r="L22" s="22"/>
    </row>
    <row r="23" spans="2:12">
      <c r="B23" s="21"/>
      <c r="C23" s="3"/>
      <c r="D23" s="3"/>
      <c r="E23" s="3"/>
      <c r="F23" s="3"/>
      <c r="G23" s="3"/>
      <c r="H23" s="68"/>
      <c r="I23" s="3"/>
      <c r="J23" s="3"/>
      <c r="K23" s="3"/>
      <c r="L23" s="22"/>
    </row>
    <row r="24" spans="2:12">
      <c r="B24" s="21"/>
      <c r="C24" s="3"/>
      <c r="D24" s="3"/>
      <c r="E24" s="3"/>
      <c r="F24" s="3"/>
      <c r="G24" s="3"/>
      <c r="H24" s="68"/>
      <c r="I24" s="3"/>
      <c r="J24" s="3"/>
      <c r="K24" s="3"/>
      <c r="L24" s="22"/>
    </row>
    <row r="25" spans="2:12">
      <c r="B25" s="21"/>
      <c r="C25" s="3"/>
      <c r="D25" s="3"/>
      <c r="E25" s="3"/>
      <c r="F25" s="3"/>
      <c r="G25" s="3"/>
      <c r="H25" s="68"/>
      <c r="I25" s="3"/>
      <c r="J25" s="3"/>
      <c r="K25" s="3"/>
      <c r="L25" s="22"/>
    </row>
    <row r="26" spans="2:12">
      <c r="B26" s="21"/>
      <c r="C26" s="3"/>
      <c r="D26" s="3"/>
      <c r="E26" s="3"/>
      <c r="F26" s="3"/>
      <c r="G26" s="3"/>
      <c r="H26" s="68"/>
      <c r="I26" s="3"/>
      <c r="J26" s="3"/>
      <c r="K26" s="3"/>
      <c r="L26" s="22"/>
    </row>
    <row r="27" spans="2:12">
      <c r="B27" s="21"/>
      <c r="C27" s="3"/>
      <c r="D27" s="3"/>
      <c r="E27" s="3"/>
      <c r="F27" s="3"/>
      <c r="G27" s="3"/>
      <c r="H27" s="68"/>
      <c r="I27" s="3"/>
      <c r="J27" s="3"/>
      <c r="K27" s="3"/>
      <c r="L27" s="22"/>
    </row>
    <row r="28" spans="2:12">
      <c r="B28" s="21"/>
      <c r="C28" s="3"/>
      <c r="D28" s="3"/>
      <c r="E28" s="3"/>
      <c r="F28" s="3"/>
      <c r="G28" s="3"/>
      <c r="H28" s="68"/>
      <c r="I28" s="3"/>
      <c r="J28" s="3"/>
      <c r="K28" s="3"/>
      <c r="L28" s="22"/>
    </row>
    <row r="29" spans="2:12">
      <c r="B29" s="21"/>
      <c r="C29" s="3"/>
      <c r="D29" s="3"/>
      <c r="E29" s="3"/>
      <c r="F29" s="3"/>
      <c r="G29" s="3"/>
      <c r="H29" s="68"/>
      <c r="I29" s="3"/>
      <c r="J29" s="3"/>
      <c r="K29" s="3"/>
      <c r="L29" s="22"/>
    </row>
    <row r="30" spans="2:12">
      <c r="B30" s="21"/>
      <c r="C30" s="3"/>
      <c r="D30" s="3"/>
      <c r="E30" s="3"/>
      <c r="F30" s="3"/>
      <c r="G30" s="3"/>
      <c r="H30" s="68"/>
      <c r="I30" s="3"/>
      <c r="J30" s="3"/>
      <c r="K30" s="3"/>
      <c r="L30" s="22"/>
    </row>
    <row r="31" spans="2:12">
      <c r="B31" s="21"/>
      <c r="C31" s="3"/>
      <c r="D31" s="3"/>
      <c r="E31" s="3"/>
      <c r="F31" s="3"/>
      <c r="G31" s="3"/>
      <c r="H31" s="68"/>
      <c r="I31" s="3"/>
      <c r="J31" s="3"/>
      <c r="K31" s="3"/>
      <c r="L31" s="22"/>
    </row>
    <row r="32" spans="2:12">
      <c r="B32" s="21"/>
      <c r="C32" s="3"/>
      <c r="D32" s="3"/>
      <c r="E32" s="3"/>
      <c r="F32" s="3"/>
      <c r="G32" s="3"/>
      <c r="H32" s="68"/>
      <c r="I32" s="3"/>
      <c r="J32" s="3"/>
      <c r="K32" s="3"/>
      <c r="L32" s="22"/>
    </row>
    <row r="33" spans="2:17">
      <c r="B33" s="21"/>
      <c r="C33" s="3"/>
      <c r="D33" s="3"/>
      <c r="E33" s="3"/>
      <c r="F33" s="3"/>
      <c r="G33" s="2"/>
      <c r="H33" s="5"/>
      <c r="I33" s="3"/>
      <c r="J33" s="3"/>
      <c r="K33" s="3"/>
      <c r="L33" s="29"/>
      <c r="O33" s="90"/>
    </row>
    <row r="34" spans="2:17">
      <c r="B34" s="99" t="s">
        <v>6</v>
      </c>
      <c r="C34" s="100"/>
      <c r="D34" s="100"/>
      <c r="E34" s="101"/>
      <c r="F34" s="53" t="s">
        <v>65</v>
      </c>
      <c r="G34" s="54" t="s">
        <v>67</v>
      </c>
      <c r="H34" s="15"/>
      <c r="I34" s="15"/>
      <c r="J34" s="15" t="s">
        <v>7</v>
      </c>
      <c r="K34" s="15"/>
      <c r="L34" s="15"/>
      <c r="O34" s="87"/>
      <c r="P34" s="87"/>
      <c r="Q34" s="87"/>
    </row>
    <row r="35" spans="2:17">
      <c r="B35" s="16" t="s">
        <v>8</v>
      </c>
      <c r="C35" s="16"/>
      <c r="D35" s="97" t="s">
        <v>53</v>
      </c>
      <c r="E35" s="98"/>
      <c r="F35" s="17" t="s">
        <v>66</v>
      </c>
      <c r="G35" s="51" t="s">
        <v>68</v>
      </c>
      <c r="H35" s="47" t="s">
        <v>55</v>
      </c>
      <c r="I35" s="26" t="s">
        <v>56</v>
      </c>
      <c r="J35" s="26" t="s">
        <v>69</v>
      </c>
      <c r="K35" s="16" t="s">
        <v>57</v>
      </c>
      <c r="L35" s="16"/>
      <c r="O35" s="87"/>
      <c r="P35" s="87"/>
      <c r="Q35" s="87"/>
    </row>
    <row r="36" spans="2:17">
      <c r="B36" s="17" t="s">
        <v>64</v>
      </c>
      <c r="C36" s="48" t="s">
        <v>70</v>
      </c>
      <c r="D36" s="17" t="s">
        <v>64</v>
      </c>
      <c r="E36" s="57" t="s">
        <v>4</v>
      </c>
      <c r="F36" s="57" t="s">
        <v>4</v>
      </c>
      <c r="G36" s="51" t="s">
        <v>62</v>
      </c>
      <c r="H36" s="51" t="s">
        <v>9</v>
      </c>
      <c r="I36" s="27" t="s">
        <v>69</v>
      </c>
      <c r="J36" s="27"/>
      <c r="K36" s="17" t="s">
        <v>10</v>
      </c>
      <c r="L36" s="16" t="s">
        <v>11</v>
      </c>
      <c r="O36" s="87"/>
      <c r="P36" s="88"/>
      <c r="Q36" s="87"/>
    </row>
    <row r="37" spans="2:17">
      <c r="B37" s="18">
        <v>1</v>
      </c>
      <c r="C37" s="50">
        <v>2</v>
      </c>
      <c r="D37" s="18">
        <v>3</v>
      </c>
      <c r="E37" s="52">
        <v>4</v>
      </c>
      <c r="F37" s="52">
        <v>5</v>
      </c>
      <c r="G37" s="49">
        <v>6</v>
      </c>
      <c r="H37" s="18">
        <v>7</v>
      </c>
      <c r="I37" s="18">
        <v>8</v>
      </c>
      <c r="J37" s="18">
        <v>9</v>
      </c>
      <c r="K37" s="18">
        <v>10</v>
      </c>
      <c r="L37" s="18">
        <v>11</v>
      </c>
      <c r="O37" s="87"/>
      <c r="P37" s="88"/>
      <c r="Q37" s="87"/>
    </row>
    <row r="38" spans="2:17">
      <c r="B38" s="17"/>
      <c r="C38" s="19"/>
      <c r="D38" s="17"/>
      <c r="E38" s="19"/>
      <c r="F38" s="19"/>
      <c r="G38" s="17"/>
      <c r="H38" s="17"/>
      <c r="I38" s="17"/>
      <c r="J38" s="20"/>
      <c r="K38" s="58"/>
      <c r="L38" s="58"/>
      <c r="O38" s="87"/>
      <c r="P38" s="87"/>
      <c r="Q38" s="87"/>
    </row>
    <row r="39" spans="2:17">
      <c r="B39" s="17" t="s">
        <v>83</v>
      </c>
      <c r="C39" s="58">
        <v>0.214</v>
      </c>
      <c r="D39" s="17" t="s">
        <v>72</v>
      </c>
      <c r="E39" s="19">
        <v>75</v>
      </c>
      <c r="F39" s="19">
        <v>75</v>
      </c>
      <c r="G39" s="17" t="s">
        <v>78</v>
      </c>
      <c r="H39" s="17" t="s">
        <v>76</v>
      </c>
      <c r="I39" s="17">
        <v>2879</v>
      </c>
      <c r="J39" s="20">
        <f>+C39*F39</f>
        <v>16.05</v>
      </c>
      <c r="K39" s="58">
        <f>+J39/I39</f>
        <v>5.5748523792983678E-3</v>
      </c>
      <c r="L39" s="58">
        <f>K39</f>
        <v>5.5748523792983678E-3</v>
      </c>
    </row>
    <row r="40" spans="2:17">
      <c r="B40" s="17"/>
      <c r="C40" s="17"/>
      <c r="D40" s="17"/>
      <c r="E40" s="19"/>
      <c r="F40" s="19"/>
      <c r="G40" s="17"/>
      <c r="H40" s="17"/>
      <c r="I40" s="17"/>
      <c r="J40" s="20"/>
      <c r="K40" s="58"/>
      <c r="L40" s="55"/>
    </row>
    <row r="41" spans="2:17">
      <c r="B41" s="17"/>
      <c r="C41" s="58"/>
      <c r="D41" s="17"/>
      <c r="E41" s="19"/>
      <c r="F41" s="19"/>
      <c r="G41" s="17"/>
      <c r="H41" s="17"/>
      <c r="I41" s="17"/>
      <c r="J41" s="20"/>
      <c r="K41" s="58"/>
      <c r="L41" s="58"/>
    </row>
    <row r="42" spans="2:17">
      <c r="B42" s="17"/>
      <c r="C42" s="17"/>
      <c r="D42" s="17"/>
      <c r="E42" s="19"/>
      <c r="F42" s="19"/>
      <c r="G42" s="17"/>
      <c r="H42" s="17"/>
      <c r="I42" s="17"/>
      <c r="J42" s="20"/>
      <c r="K42" s="19"/>
      <c r="L42" s="55"/>
    </row>
    <row r="43" spans="2:17">
      <c r="B43" s="23" t="s">
        <v>12</v>
      </c>
      <c r="C43" s="24"/>
      <c r="D43" s="24"/>
      <c r="E43" s="24"/>
      <c r="F43" s="24"/>
      <c r="G43" s="24"/>
      <c r="H43" s="24"/>
      <c r="I43" s="25"/>
      <c r="J43" s="24"/>
      <c r="K43" s="28" t="s">
        <v>23</v>
      </c>
      <c r="L43" s="59">
        <f>MAX(L38:L40)</f>
        <v>5.5748523792983678E-3</v>
      </c>
    </row>
    <row r="45" spans="2:17">
      <c r="O45" s="89"/>
    </row>
    <row r="46" spans="2:17">
      <c r="O46" s="89"/>
    </row>
    <row r="47" spans="2:17">
      <c r="O47" s="89"/>
    </row>
    <row r="48" spans="2:17">
      <c r="O48" s="89"/>
    </row>
    <row r="49" spans="15:15">
      <c r="O49" s="89"/>
    </row>
    <row r="50" spans="15:15">
      <c r="O50" s="89"/>
    </row>
    <row r="51" spans="15:15">
      <c r="O51" s="89"/>
    </row>
    <row r="52" spans="15:15">
      <c r="O52" s="89"/>
    </row>
    <row r="53" spans="15:15">
      <c r="O53" s="89"/>
    </row>
    <row r="54" spans="15:15">
      <c r="O54" s="89"/>
    </row>
    <row r="55" spans="15:15">
      <c r="O55" s="89"/>
    </row>
    <row r="56" spans="15:15">
      <c r="O56" s="89"/>
    </row>
    <row r="57" spans="15:15">
      <c r="O57" s="89"/>
    </row>
    <row r="58" spans="15:15">
      <c r="O58" s="89"/>
    </row>
  </sheetData>
  <mergeCells count="5">
    <mergeCell ref="D6:E6"/>
    <mergeCell ref="D35:E35"/>
    <mergeCell ref="B34:E34"/>
    <mergeCell ref="D3:J4"/>
    <mergeCell ref="D5:L5"/>
  </mergeCells>
  <phoneticPr fontId="6" type="noConversion"/>
  <pageMargins left="0.59055118110236227" right="0.31496062992125984" top="0.94488188976377963" bottom="0.98425196850393704" header="0.51181102362204722" footer="0"/>
  <pageSetup paperSize="9" scale="90"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5"/>
  <sheetViews>
    <sheetView workbookViewId="0">
      <selection activeCell="F40" sqref="F40"/>
    </sheetView>
  </sheetViews>
  <sheetFormatPr baseColWidth="10" defaultColWidth="11.42578125" defaultRowHeight="12.75"/>
  <cols>
    <col min="1" max="1" width="11.42578125" style="41"/>
    <col min="2" max="2" width="13" style="41" customWidth="1"/>
    <col min="3" max="16384" width="11.42578125" style="41"/>
  </cols>
  <sheetData>
    <row r="2" spans="1:2">
      <c r="A2" s="41" t="s">
        <v>58</v>
      </c>
    </row>
    <row r="3" spans="1:2">
      <c r="A3" s="41" t="s">
        <v>59</v>
      </c>
    </row>
    <row r="5" spans="1:2" ht="38.25">
      <c r="A5" s="42" t="s">
        <v>60</v>
      </c>
      <c r="B5" s="42" t="s">
        <v>61</v>
      </c>
    </row>
    <row r="6" spans="1:2">
      <c r="A6" s="43">
        <v>1</v>
      </c>
      <c r="B6" s="44">
        <v>1</v>
      </c>
    </row>
    <row r="7" spans="1:2">
      <c r="A7" s="43">
        <v>10</v>
      </c>
      <c r="B7" s="43">
        <v>1.82</v>
      </c>
    </row>
    <row r="8" spans="1:2">
      <c r="A8" s="43">
        <v>20</v>
      </c>
      <c r="B8" s="43">
        <v>2.27</v>
      </c>
    </row>
    <row r="9" spans="1:2">
      <c r="A9" s="43">
        <v>30</v>
      </c>
      <c r="B9" s="43">
        <v>2.5</v>
      </c>
    </row>
    <row r="10" spans="1:2">
      <c r="A10" s="43">
        <v>40</v>
      </c>
      <c r="B10" s="43">
        <v>2.64</v>
      </c>
    </row>
    <row r="11" spans="1:2">
      <c r="A11" s="43">
        <v>50</v>
      </c>
      <c r="B11" s="43">
        <v>2.73</v>
      </c>
    </row>
    <row r="12" spans="1:2">
      <c r="A12" s="43">
        <v>60</v>
      </c>
      <c r="B12" s="44">
        <v>2.79</v>
      </c>
    </row>
    <row r="13" spans="1:2">
      <c r="A13" s="43">
        <v>70</v>
      </c>
      <c r="B13" s="43">
        <v>2.84</v>
      </c>
    </row>
    <row r="14" spans="1:2">
      <c r="A14" s="43">
        <v>80</v>
      </c>
      <c r="B14" s="43">
        <v>2.87</v>
      </c>
    </row>
    <row r="15" spans="1:2">
      <c r="A15" s="43">
        <v>90</v>
      </c>
      <c r="B15" s="43">
        <v>2.9</v>
      </c>
    </row>
    <row r="16" spans="1:2">
      <c r="A16" s="43">
        <v>100</v>
      </c>
      <c r="B16" s="43">
        <v>2.93</v>
      </c>
    </row>
    <row r="17" spans="1:2">
      <c r="A17" s="43">
        <v>110</v>
      </c>
      <c r="B17" s="43">
        <v>2.95</v>
      </c>
    </row>
    <row r="18" spans="1:2">
      <c r="A18" s="43">
        <v>120</v>
      </c>
      <c r="B18" s="44">
        <v>2.96</v>
      </c>
    </row>
    <row r="19" spans="1:2">
      <c r="A19" s="43">
        <v>130</v>
      </c>
      <c r="B19" s="43">
        <v>2.98</v>
      </c>
    </row>
    <row r="20" spans="1:2">
      <c r="A20" s="43">
        <v>140</v>
      </c>
      <c r="B20" s="43">
        <v>2.99</v>
      </c>
    </row>
    <row r="21" spans="1:2">
      <c r="A21" s="43">
        <v>150</v>
      </c>
      <c r="B21" s="43">
        <v>3</v>
      </c>
    </row>
    <row r="22" spans="1:2">
      <c r="A22" s="43">
        <v>160</v>
      </c>
      <c r="B22" s="43">
        <v>3.01</v>
      </c>
    </row>
    <row r="23" spans="1:2">
      <c r="A23" s="43">
        <v>170</v>
      </c>
      <c r="B23" s="43">
        <v>3.02</v>
      </c>
    </row>
    <row r="24" spans="1:2">
      <c r="A24" s="43">
        <v>180</v>
      </c>
      <c r="B24" s="43">
        <v>3.03</v>
      </c>
    </row>
    <row r="25" spans="1:2">
      <c r="A25" s="43">
        <v>190</v>
      </c>
      <c r="B25" s="43">
        <v>0.03</v>
      </c>
    </row>
    <row r="26" spans="1:2">
      <c r="A26" s="43">
        <v>200</v>
      </c>
      <c r="B26" s="44">
        <v>3.04</v>
      </c>
    </row>
    <row r="27" spans="1:2">
      <c r="A27" s="43">
        <v>210</v>
      </c>
      <c r="B27" s="43">
        <v>3.05</v>
      </c>
    </row>
    <row r="28" spans="1:2">
      <c r="A28" s="43">
        <v>220</v>
      </c>
      <c r="B28" s="43">
        <v>3.05</v>
      </c>
    </row>
    <row r="29" spans="1:2">
      <c r="A29" s="43">
        <v>230</v>
      </c>
      <c r="B29" s="43">
        <v>3.06</v>
      </c>
    </row>
    <row r="30" spans="1:2">
      <c r="A30" s="43">
        <v>240</v>
      </c>
      <c r="B30" s="44">
        <v>3.06</v>
      </c>
    </row>
    <row r="31" spans="1:2">
      <c r="A31" s="43">
        <v>250</v>
      </c>
      <c r="B31" s="43">
        <v>3.06</v>
      </c>
    </row>
    <row r="32" spans="1:2">
      <c r="A32" s="43">
        <v>260</v>
      </c>
      <c r="B32" s="43">
        <v>3.07</v>
      </c>
    </row>
    <row r="33" spans="1:2">
      <c r="A33" s="43">
        <v>270</v>
      </c>
      <c r="B33" s="43">
        <v>3.07</v>
      </c>
    </row>
    <row r="34" spans="1:2">
      <c r="A34" s="43">
        <v>280</v>
      </c>
      <c r="B34" s="43">
        <v>3.07</v>
      </c>
    </row>
    <row r="35" spans="1:2">
      <c r="A35" s="43">
        <v>290</v>
      </c>
      <c r="B35" s="44">
        <v>3.08</v>
      </c>
    </row>
    <row r="36" spans="1:2">
      <c r="A36" s="43">
        <v>300</v>
      </c>
      <c r="B36" s="43">
        <v>3.08</v>
      </c>
    </row>
    <row r="37" spans="1:2">
      <c r="A37" s="43">
        <v>310</v>
      </c>
      <c r="B37" s="43">
        <v>3.08</v>
      </c>
    </row>
    <row r="38" spans="1:2">
      <c r="A38" s="43">
        <v>320</v>
      </c>
      <c r="B38" s="43">
        <v>3.08</v>
      </c>
    </row>
    <row r="39" spans="1:2">
      <c r="A39" s="43">
        <v>330</v>
      </c>
      <c r="B39" s="43">
        <v>3.09</v>
      </c>
    </row>
    <row r="40" spans="1:2">
      <c r="A40" s="43">
        <v>340</v>
      </c>
      <c r="B40" s="43">
        <v>3.09</v>
      </c>
    </row>
    <row r="41" spans="1:2">
      <c r="A41" s="43">
        <v>350</v>
      </c>
      <c r="B41" s="43">
        <v>3.09</v>
      </c>
    </row>
    <row r="42" spans="1:2">
      <c r="A42" s="43">
        <v>360</v>
      </c>
      <c r="B42" s="44">
        <v>3.09</v>
      </c>
    </row>
    <row r="43" spans="1:2">
      <c r="A43" s="43">
        <v>370</v>
      </c>
      <c r="B43" s="43">
        <v>3.09</v>
      </c>
    </row>
    <row r="44" spans="1:2">
      <c r="A44" s="43">
        <v>380</v>
      </c>
      <c r="B44" s="43">
        <v>3.1</v>
      </c>
    </row>
    <row r="45" spans="1:2">
      <c r="A45" s="43">
        <v>390</v>
      </c>
      <c r="B45" s="43">
        <v>3.1</v>
      </c>
    </row>
    <row r="46" spans="1:2">
      <c r="A46" s="43">
        <v>400</v>
      </c>
      <c r="B46" s="43">
        <v>3.1</v>
      </c>
    </row>
    <row r="47" spans="1:2">
      <c r="A47" s="43">
        <v>410</v>
      </c>
      <c r="B47" s="43">
        <v>3.1</v>
      </c>
    </row>
    <row r="48" spans="1:2">
      <c r="A48" s="43">
        <v>420</v>
      </c>
      <c r="B48" s="43">
        <v>3.1</v>
      </c>
    </row>
    <row r="49" spans="1:2">
      <c r="A49" s="43">
        <v>430</v>
      </c>
      <c r="B49" s="43">
        <v>3.1</v>
      </c>
    </row>
    <row r="50" spans="1:2">
      <c r="A50" s="43">
        <v>440</v>
      </c>
      <c r="B50" s="43">
        <v>3.1</v>
      </c>
    </row>
    <row r="51" spans="1:2">
      <c r="A51" s="43">
        <v>450</v>
      </c>
      <c r="B51" s="43">
        <v>3.11</v>
      </c>
    </row>
    <row r="52" spans="1:2">
      <c r="A52" s="43">
        <v>460</v>
      </c>
      <c r="B52" s="44">
        <v>3.11</v>
      </c>
    </row>
    <row r="53" spans="1:2">
      <c r="A53" s="43">
        <v>470</v>
      </c>
      <c r="B53" s="43">
        <v>3.11</v>
      </c>
    </row>
    <row r="54" spans="1:2">
      <c r="A54" s="43">
        <v>480</v>
      </c>
      <c r="B54" s="43">
        <v>3.11</v>
      </c>
    </row>
    <row r="55" spans="1:2">
      <c r="A55" s="43">
        <v>490</v>
      </c>
      <c r="B55" s="43">
        <v>3.11</v>
      </c>
    </row>
    <row r="56" spans="1:2">
      <c r="A56" s="43">
        <v>500</v>
      </c>
      <c r="B56" s="43">
        <v>3.11</v>
      </c>
    </row>
    <row r="57" spans="1:2">
      <c r="A57" s="43">
        <v>520</v>
      </c>
      <c r="B57" s="43">
        <v>3.11</v>
      </c>
    </row>
    <row r="58" spans="1:2">
      <c r="A58" s="43">
        <v>540</v>
      </c>
      <c r="B58" s="43">
        <v>3.12</v>
      </c>
    </row>
    <row r="59" spans="1:2">
      <c r="A59" s="43">
        <v>560</v>
      </c>
      <c r="B59" s="43">
        <v>3.12</v>
      </c>
    </row>
    <row r="60" spans="1:2">
      <c r="A60" s="43">
        <v>580</v>
      </c>
      <c r="B60" s="43">
        <v>3.12</v>
      </c>
    </row>
    <row r="61" spans="1:2">
      <c r="A61" s="43">
        <v>600</v>
      </c>
      <c r="B61" s="43">
        <v>3.12</v>
      </c>
    </row>
    <row r="62" spans="1:2">
      <c r="A62" s="43">
        <v>620</v>
      </c>
      <c r="B62" s="43">
        <v>3.12</v>
      </c>
    </row>
    <row r="63" spans="1:2">
      <c r="A63" s="43">
        <v>640</v>
      </c>
      <c r="B63" s="43">
        <v>3.12</v>
      </c>
    </row>
    <row r="64" spans="1:2">
      <c r="A64" s="43">
        <v>660</v>
      </c>
      <c r="B64" s="43">
        <v>3.12</v>
      </c>
    </row>
    <row r="65" spans="1:4">
      <c r="A65" s="43">
        <v>680</v>
      </c>
      <c r="B65" s="43">
        <v>3.12</v>
      </c>
    </row>
    <row r="66" spans="1:4">
      <c r="A66" s="43">
        <v>700</v>
      </c>
      <c r="B66" s="44">
        <v>3.13</v>
      </c>
    </row>
    <row r="67" spans="1:4">
      <c r="A67" s="43">
        <v>720</v>
      </c>
      <c r="B67" s="44">
        <v>3.13</v>
      </c>
    </row>
    <row r="68" spans="1:4">
      <c r="A68" s="43">
        <v>740</v>
      </c>
      <c r="B68" s="44">
        <v>3.13</v>
      </c>
    </row>
    <row r="69" spans="1:4">
      <c r="A69" s="43">
        <v>760</v>
      </c>
      <c r="B69" s="43">
        <v>3.13</v>
      </c>
    </row>
    <row r="70" spans="1:4">
      <c r="A70" s="43">
        <v>780</v>
      </c>
      <c r="B70" s="43">
        <v>3.13</v>
      </c>
    </row>
    <row r="71" spans="1:4">
      <c r="A71" s="43">
        <v>800</v>
      </c>
      <c r="B71" s="43">
        <v>3.13</v>
      </c>
    </row>
    <row r="72" spans="1:4">
      <c r="A72" s="43">
        <v>820</v>
      </c>
      <c r="B72" s="43">
        <v>3.13</v>
      </c>
    </row>
    <row r="73" spans="1:4">
      <c r="A73" s="43">
        <v>840</v>
      </c>
      <c r="B73" s="43">
        <v>3.13</v>
      </c>
    </row>
    <row r="74" spans="1:4">
      <c r="A74" s="43">
        <v>860</v>
      </c>
      <c r="B74" s="43">
        <v>3.13</v>
      </c>
    </row>
    <row r="75" spans="1:4">
      <c r="A75" s="43">
        <v>880</v>
      </c>
      <c r="B75" s="43">
        <v>3.13</v>
      </c>
    </row>
    <row r="76" spans="1:4">
      <c r="A76" s="43">
        <v>900</v>
      </c>
      <c r="B76" s="43">
        <v>3.13</v>
      </c>
    </row>
    <row r="77" spans="1:4">
      <c r="A77" s="43">
        <v>920</v>
      </c>
      <c r="B77" s="43">
        <v>3.13</v>
      </c>
    </row>
    <row r="78" spans="1:4">
      <c r="A78" s="43">
        <v>940</v>
      </c>
      <c r="B78" s="43">
        <v>3.13</v>
      </c>
    </row>
    <row r="79" spans="1:4">
      <c r="A79" s="43">
        <v>960</v>
      </c>
      <c r="B79" s="43">
        <v>3.14</v>
      </c>
    </row>
    <row r="80" spans="1:4">
      <c r="A80" s="43">
        <v>980</v>
      </c>
      <c r="B80" s="43">
        <v>3.14</v>
      </c>
      <c r="D80" s="44"/>
    </row>
    <row r="81" spans="1:4">
      <c r="A81" s="43">
        <v>1000</v>
      </c>
      <c r="B81" s="43">
        <v>3.14</v>
      </c>
    </row>
    <row r="82" spans="1:4">
      <c r="A82" s="43">
        <v>1020</v>
      </c>
      <c r="B82" s="43">
        <v>3.14</v>
      </c>
      <c r="D82" s="44"/>
    </row>
    <row r="83" spans="1:4">
      <c r="A83" s="43">
        <v>1040</v>
      </c>
      <c r="B83" s="43">
        <v>3.14</v>
      </c>
    </row>
    <row r="84" spans="1:4">
      <c r="A84" s="43">
        <v>1060</v>
      </c>
      <c r="B84" s="43">
        <v>3.14</v>
      </c>
    </row>
    <row r="85" spans="1:4">
      <c r="A85" s="43">
        <v>1080</v>
      </c>
      <c r="B85" s="43">
        <v>3.14</v>
      </c>
    </row>
    <row r="86" spans="1:4">
      <c r="A86" s="43">
        <v>1100</v>
      </c>
      <c r="B86" s="43">
        <v>3.14</v>
      </c>
    </row>
    <row r="87" spans="1:4">
      <c r="A87" s="43">
        <v>1120</v>
      </c>
      <c r="B87" s="43">
        <v>3.14</v>
      </c>
    </row>
    <row r="88" spans="1:4">
      <c r="A88" s="43">
        <v>1140</v>
      </c>
      <c r="B88" s="43">
        <v>3.14</v>
      </c>
    </row>
    <row r="89" spans="1:4">
      <c r="A89" s="43">
        <v>1160</v>
      </c>
      <c r="B89" s="43">
        <v>3.14</v>
      </c>
    </row>
    <row r="90" spans="1:4">
      <c r="A90" s="43">
        <v>1180</v>
      </c>
      <c r="B90" s="43">
        <v>3.14</v>
      </c>
    </row>
    <row r="91" spans="1:4">
      <c r="A91" s="43">
        <v>1200</v>
      </c>
      <c r="B91" s="43">
        <v>3.14</v>
      </c>
    </row>
    <row r="92" spans="1:4">
      <c r="A92" s="43">
        <v>1300</v>
      </c>
      <c r="B92" s="44">
        <v>3.14</v>
      </c>
    </row>
    <row r="93" spans="1:4">
      <c r="A93" s="43">
        <v>1400</v>
      </c>
      <c r="B93" s="44">
        <v>3.14</v>
      </c>
    </row>
    <row r="94" spans="1:4">
      <c r="A94" s="43">
        <v>1500</v>
      </c>
      <c r="B94" s="44">
        <v>3.14</v>
      </c>
    </row>
    <row r="95" spans="1:4">
      <c r="A95" s="43">
        <v>1600</v>
      </c>
      <c r="B95" s="44">
        <v>3.15</v>
      </c>
    </row>
  </sheetData>
  <phoneticPr fontId="3" type="noConversion"/>
  <printOptions horizontalCentered="1"/>
  <pageMargins left="0.75" right="0.75" top="0.39370078740157483" bottom="0.39370078740157483" header="0" footer="0"/>
  <pageSetup orientation="portrait" horizontalDpi="120" verticalDpi="14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43"/>
  <sheetViews>
    <sheetView workbookViewId="0">
      <selection activeCell="D26" sqref="D26"/>
    </sheetView>
  </sheetViews>
  <sheetFormatPr baseColWidth="10" defaultRowHeight="12.75"/>
  <cols>
    <col min="2" max="3" width="17.42578125" customWidth="1"/>
    <col min="5" max="5" width="13.140625" customWidth="1"/>
    <col min="9" max="9" width="13.42578125" customWidth="1"/>
  </cols>
  <sheetData>
    <row r="3" spans="2:6" ht="14.25">
      <c r="B3" s="31" t="s">
        <v>47</v>
      </c>
      <c r="C3" s="31"/>
      <c r="D3" s="31"/>
    </row>
    <row r="4" spans="2:6" ht="14.25">
      <c r="B4" s="31" t="s">
        <v>25</v>
      </c>
      <c r="C4" s="31"/>
      <c r="D4" s="31"/>
    </row>
    <row r="5" spans="2:6" ht="14.25">
      <c r="B5" s="31" t="s">
        <v>33</v>
      </c>
      <c r="C5" s="31"/>
      <c r="D5" s="31"/>
    </row>
    <row r="7" spans="2:6" ht="14.25">
      <c r="B7" s="111" t="s">
        <v>32</v>
      </c>
      <c r="C7" s="111"/>
      <c r="D7" s="111" t="s">
        <v>28</v>
      </c>
      <c r="E7" s="111"/>
      <c r="F7" s="111"/>
    </row>
    <row r="8" spans="2:6">
      <c r="B8" s="30" t="s">
        <v>26</v>
      </c>
      <c r="C8" s="30" t="s">
        <v>27</v>
      </c>
      <c r="D8" s="30" t="s">
        <v>29</v>
      </c>
      <c r="E8" s="30" t="s">
        <v>30</v>
      </c>
      <c r="F8" s="30" t="s">
        <v>31</v>
      </c>
    </row>
    <row r="9" spans="2:6">
      <c r="B9" s="32">
        <v>2</v>
      </c>
      <c r="C9" s="32">
        <v>2</v>
      </c>
      <c r="D9" s="32">
        <v>1703</v>
      </c>
      <c r="E9" s="32">
        <v>916</v>
      </c>
      <c r="F9" s="32">
        <v>458</v>
      </c>
    </row>
    <row r="10" spans="2:6">
      <c r="B10" s="32" t="s">
        <v>34</v>
      </c>
      <c r="C10" s="32">
        <v>2</v>
      </c>
      <c r="D10" s="32">
        <v>2469</v>
      </c>
      <c r="E10" s="32">
        <v>1261</v>
      </c>
      <c r="F10" s="32">
        <v>630</v>
      </c>
    </row>
    <row r="11" spans="2:6">
      <c r="B11" s="32" t="s">
        <v>35</v>
      </c>
      <c r="C11" s="32" t="s">
        <v>34</v>
      </c>
      <c r="D11" s="32">
        <v>2929</v>
      </c>
      <c r="E11" s="32">
        <v>1464</v>
      </c>
      <c r="F11" s="32">
        <v>732</v>
      </c>
    </row>
    <row r="12" spans="2:6">
      <c r="B12" s="32" t="s">
        <v>36</v>
      </c>
      <c r="C12" s="32" t="s">
        <v>35</v>
      </c>
      <c r="D12" s="32">
        <v>3457</v>
      </c>
      <c r="E12" s="32">
        <v>1695</v>
      </c>
      <c r="F12" s="32">
        <v>847</v>
      </c>
    </row>
    <row r="13" spans="2:6">
      <c r="B13" s="32" t="s">
        <v>37</v>
      </c>
      <c r="C13" s="32" t="s">
        <v>36</v>
      </c>
      <c r="D13" s="32">
        <v>3999</v>
      </c>
      <c r="E13" s="32">
        <v>1928</v>
      </c>
      <c r="F13" s="32">
        <v>964</v>
      </c>
    </row>
    <row r="15" spans="2:6">
      <c r="B15" s="33" t="s">
        <v>38</v>
      </c>
      <c r="C15" s="34"/>
    </row>
    <row r="17" spans="2:9">
      <c r="B17" t="s">
        <v>39</v>
      </c>
    </row>
    <row r="18" spans="2:9">
      <c r="B18" t="s">
        <v>40</v>
      </c>
    </row>
    <row r="19" spans="2:9">
      <c r="B19" t="s">
        <v>41</v>
      </c>
    </row>
    <row r="20" spans="2:9">
      <c r="B20" t="s">
        <v>42</v>
      </c>
    </row>
    <row r="22" spans="2:9">
      <c r="B22" t="s">
        <v>43</v>
      </c>
    </row>
    <row r="24" spans="2:9">
      <c r="B24" t="s">
        <v>44</v>
      </c>
    </row>
    <row r="25" spans="2:9">
      <c r="B25" t="s">
        <v>45</v>
      </c>
    </row>
    <row r="27" spans="2:9">
      <c r="B27" t="s">
        <v>46</v>
      </c>
    </row>
    <row r="31" spans="2:9">
      <c r="B31" t="s">
        <v>79</v>
      </c>
    </row>
    <row r="32" spans="2:9" ht="14.25">
      <c r="B32" s="111" t="s">
        <v>32</v>
      </c>
      <c r="C32" s="111"/>
      <c r="D32" s="111" t="s">
        <v>80</v>
      </c>
      <c r="E32" s="111"/>
      <c r="F32" s="111"/>
      <c r="G32" s="111" t="s">
        <v>81</v>
      </c>
      <c r="H32" s="111"/>
      <c r="I32" s="111"/>
    </row>
    <row r="33" spans="2:9">
      <c r="B33" s="30" t="s">
        <v>26</v>
      </c>
      <c r="C33" s="30" t="s">
        <v>27</v>
      </c>
      <c r="D33" s="91" t="s">
        <v>31</v>
      </c>
      <c r="E33" s="30" t="s">
        <v>30</v>
      </c>
      <c r="F33" s="91" t="s">
        <v>29</v>
      </c>
      <c r="G33" s="91" t="s">
        <v>31</v>
      </c>
      <c r="H33" s="30" t="s">
        <v>30</v>
      </c>
      <c r="I33" s="91" t="s">
        <v>29</v>
      </c>
    </row>
    <row r="34" spans="2:9">
      <c r="B34" s="92">
        <v>4</v>
      </c>
      <c r="C34" s="92">
        <v>4</v>
      </c>
      <c r="D34" s="92">
        <v>796</v>
      </c>
      <c r="E34" s="92">
        <v>3182</v>
      </c>
      <c r="F34" s="92">
        <v>4758</v>
      </c>
      <c r="G34" s="92">
        <v>313</v>
      </c>
      <c r="H34" s="92">
        <v>1253</v>
      </c>
      <c r="I34" s="92">
        <v>1874</v>
      </c>
    </row>
    <row r="35" spans="2:9">
      <c r="B35" s="92">
        <v>2</v>
      </c>
      <c r="C35" s="92">
        <v>4</v>
      </c>
      <c r="D35" s="92">
        <v>966</v>
      </c>
      <c r="E35" s="92">
        <v>3863</v>
      </c>
      <c r="F35" s="92">
        <v>5771</v>
      </c>
      <c r="G35" s="92">
        <v>380</v>
      </c>
      <c r="H35" s="92">
        <v>1521</v>
      </c>
      <c r="I35" s="92">
        <v>2273</v>
      </c>
    </row>
    <row r="36" spans="2:9">
      <c r="B36" s="92">
        <v>2</v>
      </c>
      <c r="C36" s="92">
        <v>2</v>
      </c>
      <c r="D36" s="92">
        <v>1224</v>
      </c>
      <c r="E36" s="92">
        <v>4897</v>
      </c>
      <c r="F36" s="92">
        <v>7309</v>
      </c>
      <c r="G36" s="92">
        <v>482</v>
      </c>
      <c r="H36" s="92">
        <v>1929</v>
      </c>
      <c r="I36" s="92">
        <v>2879</v>
      </c>
    </row>
    <row r="37" spans="2:9">
      <c r="B37" s="92" t="s">
        <v>34</v>
      </c>
      <c r="C37" s="92">
        <v>2</v>
      </c>
      <c r="D37" s="92">
        <v>1481</v>
      </c>
      <c r="E37" s="92">
        <v>5923</v>
      </c>
      <c r="F37" s="92">
        <v>8831</v>
      </c>
      <c r="G37" s="92">
        <v>583</v>
      </c>
      <c r="H37" s="92">
        <v>2333</v>
      </c>
      <c r="I37" s="92">
        <v>3478</v>
      </c>
    </row>
    <row r="38" spans="2:9">
      <c r="B38" s="92" t="s">
        <v>35</v>
      </c>
      <c r="C38" s="92">
        <v>2</v>
      </c>
      <c r="D38" s="92">
        <v>1583</v>
      </c>
      <c r="E38" s="92">
        <v>6331</v>
      </c>
      <c r="F38" s="92">
        <v>9435</v>
      </c>
      <c r="G38" s="92">
        <v>623</v>
      </c>
      <c r="H38" s="92">
        <v>2493</v>
      </c>
      <c r="I38" s="92">
        <v>3716</v>
      </c>
    </row>
    <row r="39" spans="2:9">
      <c r="B39" s="92" t="s">
        <v>35</v>
      </c>
      <c r="C39" s="93" t="s">
        <v>34</v>
      </c>
      <c r="D39" s="94">
        <v>2021</v>
      </c>
      <c r="E39" s="94">
        <v>8083</v>
      </c>
      <c r="F39" s="94">
        <v>12024</v>
      </c>
      <c r="G39" s="94">
        <v>796</v>
      </c>
      <c r="H39" s="94">
        <v>3183</v>
      </c>
      <c r="I39" s="94">
        <v>4735</v>
      </c>
    </row>
    <row r="40" spans="2:9">
      <c r="B40" s="92" t="s">
        <v>36</v>
      </c>
      <c r="C40" s="93" t="s">
        <v>34</v>
      </c>
      <c r="D40" s="94">
        <v>2222</v>
      </c>
      <c r="E40" s="94">
        <v>8887</v>
      </c>
      <c r="F40" s="94">
        <v>13210</v>
      </c>
      <c r="G40" s="94">
        <v>875</v>
      </c>
      <c r="H40" s="94">
        <v>3500</v>
      </c>
      <c r="I40" s="94">
        <v>5202</v>
      </c>
    </row>
    <row r="41" spans="2:9">
      <c r="B41" s="92" t="s">
        <v>36</v>
      </c>
      <c r="C41" s="93" t="s">
        <v>35</v>
      </c>
      <c r="D41" s="94">
        <v>2452</v>
      </c>
      <c r="E41" s="94">
        <v>9807</v>
      </c>
      <c r="F41" s="94">
        <v>14563</v>
      </c>
      <c r="G41" s="94">
        <v>966</v>
      </c>
      <c r="H41" s="94">
        <v>3862</v>
      </c>
      <c r="I41" s="94">
        <v>5735</v>
      </c>
    </row>
    <row r="42" spans="2:9">
      <c r="B42" s="92" t="s">
        <v>37</v>
      </c>
      <c r="C42" s="93" t="s">
        <v>34</v>
      </c>
      <c r="D42" s="94">
        <v>2386</v>
      </c>
      <c r="E42" s="94">
        <v>9544</v>
      </c>
      <c r="F42" s="94">
        <v>14176</v>
      </c>
      <c r="G42" s="94">
        <v>940</v>
      </c>
      <c r="H42" s="94">
        <v>3759</v>
      </c>
      <c r="I42" s="94">
        <v>5583</v>
      </c>
    </row>
    <row r="43" spans="2:9">
      <c r="B43" s="92" t="s">
        <v>37</v>
      </c>
      <c r="C43" s="93" t="s">
        <v>35</v>
      </c>
      <c r="D43" s="94">
        <v>2653</v>
      </c>
      <c r="E43" s="94">
        <v>10612</v>
      </c>
      <c r="F43" s="94">
        <v>15746</v>
      </c>
      <c r="G43" s="94">
        <v>1045</v>
      </c>
      <c r="H43" s="94">
        <v>4179</v>
      </c>
      <c r="I43" s="94">
        <v>6201</v>
      </c>
    </row>
  </sheetData>
  <mergeCells count="5">
    <mergeCell ref="B7:C7"/>
    <mergeCell ref="D7:F7"/>
    <mergeCell ref="B32:C32"/>
    <mergeCell ref="D32:F32"/>
    <mergeCell ref="G32:I32"/>
  </mergeCells>
  <phoneticPr fontId="6" type="noConversion"/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1"/>
  <sheetViews>
    <sheetView workbookViewId="0">
      <selection activeCell="E4" sqref="E4"/>
    </sheetView>
  </sheetViews>
  <sheetFormatPr baseColWidth="10" defaultColWidth="11.42578125" defaultRowHeight="12.75"/>
  <cols>
    <col min="1" max="1" width="7.28515625" style="1" customWidth="1"/>
    <col min="2" max="2" width="11.42578125" style="1"/>
    <col min="3" max="6" width="8.7109375" style="1" customWidth="1"/>
    <col min="7" max="16384" width="11.42578125" style="1"/>
  </cols>
  <sheetData>
    <row r="1" spans="1:6">
      <c r="A1" s="6" t="s">
        <v>13</v>
      </c>
      <c r="B1" s="7" t="s">
        <v>14</v>
      </c>
      <c r="C1" s="112" t="s">
        <v>15</v>
      </c>
      <c r="D1" s="113"/>
      <c r="E1" s="113"/>
      <c r="F1" s="113"/>
    </row>
    <row r="2" spans="1:6">
      <c r="A2" s="6" t="s">
        <v>16</v>
      </c>
      <c r="B2" s="10" t="s">
        <v>17</v>
      </c>
      <c r="C2" s="8" t="s">
        <v>18</v>
      </c>
      <c r="D2" s="9" t="s">
        <v>19</v>
      </c>
      <c r="E2" s="9" t="s">
        <v>3</v>
      </c>
      <c r="F2" s="9" t="s">
        <v>20</v>
      </c>
    </row>
    <row r="3" spans="1:6">
      <c r="A3" s="11">
        <v>1</v>
      </c>
      <c r="B3" s="12">
        <v>1.04</v>
      </c>
      <c r="C3" s="12">
        <v>3.9</v>
      </c>
      <c r="D3" s="12">
        <v>2.7</v>
      </c>
      <c r="E3" s="12">
        <v>1.7</v>
      </c>
      <c r="F3" s="12">
        <v>0.9</v>
      </c>
    </row>
    <row r="4" spans="1:6">
      <c r="A4" s="11">
        <f t="shared" ref="A4:A35" si="0">+A3+1</f>
        <v>2</v>
      </c>
      <c r="B4" s="12"/>
      <c r="C4" s="12">
        <v>6.8</v>
      </c>
      <c r="D4" s="12">
        <v>4.7</v>
      </c>
      <c r="E4" s="12">
        <v>2.9</v>
      </c>
      <c r="F4" s="12">
        <v>1.6</v>
      </c>
    </row>
    <row r="5" spans="1:6">
      <c r="A5" s="11">
        <f t="shared" si="0"/>
        <v>3</v>
      </c>
      <c r="B5" s="12"/>
      <c r="C5" s="12">
        <v>9.1999999999999993</v>
      </c>
      <c r="D5" s="12">
        <v>6.4</v>
      </c>
      <c r="E5" s="12">
        <v>4</v>
      </c>
      <c r="F5" s="12">
        <v>2.1</v>
      </c>
    </row>
    <row r="6" spans="1:6">
      <c r="A6" s="11">
        <f t="shared" si="0"/>
        <v>4</v>
      </c>
      <c r="B6" s="12"/>
      <c r="C6" s="12">
        <v>11.3</v>
      </c>
      <c r="D6" s="12">
        <v>7.9</v>
      </c>
      <c r="E6" s="12">
        <v>4.9000000000000004</v>
      </c>
      <c r="F6" s="12">
        <v>2.6</v>
      </c>
    </row>
    <row r="7" spans="1:6">
      <c r="A7" s="11">
        <f t="shared" si="0"/>
        <v>5</v>
      </c>
      <c r="B7" s="12"/>
      <c r="C7" s="12">
        <v>13.2</v>
      </c>
      <c r="D7" s="12">
        <v>9.1</v>
      </c>
      <c r="E7" s="12">
        <v>5.7</v>
      </c>
      <c r="F7" s="12">
        <v>3</v>
      </c>
    </row>
    <row r="8" spans="1:6">
      <c r="A8" s="11">
        <f t="shared" si="0"/>
        <v>6</v>
      </c>
      <c r="B8" s="12"/>
      <c r="C8" s="12">
        <v>14.8</v>
      </c>
      <c r="D8" s="12">
        <v>10.3</v>
      </c>
      <c r="E8" s="12">
        <v>6.5</v>
      </c>
      <c r="F8" s="12">
        <v>3.4</v>
      </c>
    </row>
    <row r="9" spans="1:6">
      <c r="A9" s="11">
        <f t="shared" si="0"/>
        <v>7</v>
      </c>
      <c r="B9" s="12"/>
      <c r="C9" s="12">
        <v>16.399999999999999</v>
      </c>
      <c r="D9" s="12">
        <v>11.3</v>
      </c>
      <c r="E9" s="12">
        <v>7.1</v>
      </c>
      <c r="F9" s="12">
        <v>3.8</v>
      </c>
    </row>
    <row r="10" spans="1:6">
      <c r="A10" s="11">
        <f t="shared" si="0"/>
        <v>8</v>
      </c>
      <c r="B10" s="12"/>
      <c r="C10" s="12">
        <v>17.8</v>
      </c>
      <c r="D10" s="12">
        <v>12.3</v>
      </c>
      <c r="E10" s="12">
        <v>7.8</v>
      </c>
      <c r="F10" s="12">
        <v>4.0999999999999996</v>
      </c>
    </row>
    <row r="11" spans="1:6">
      <c r="A11" s="11">
        <f t="shared" si="0"/>
        <v>9</v>
      </c>
      <c r="B11" s="12"/>
      <c r="C11" s="12">
        <v>19.2</v>
      </c>
      <c r="D11" s="12">
        <v>13.3</v>
      </c>
      <c r="E11" s="12">
        <v>8.4</v>
      </c>
      <c r="F11" s="12">
        <v>4.4000000000000004</v>
      </c>
    </row>
    <row r="12" spans="1:6">
      <c r="A12" s="11">
        <f t="shared" si="0"/>
        <v>10</v>
      </c>
      <c r="B12" s="12"/>
      <c r="C12" s="12">
        <v>20.5</v>
      </c>
      <c r="D12" s="12">
        <v>14.2</v>
      </c>
      <c r="E12" s="12">
        <v>9</v>
      </c>
      <c r="F12" s="12">
        <v>4.7</v>
      </c>
    </row>
    <row r="13" spans="1:6">
      <c r="A13" s="11">
        <f t="shared" si="0"/>
        <v>11</v>
      </c>
      <c r="B13" s="12"/>
      <c r="C13" s="12">
        <v>21.8</v>
      </c>
      <c r="D13" s="12">
        <v>15.1</v>
      </c>
      <c r="E13" s="12">
        <v>9.5</v>
      </c>
      <c r="F13" s="12">
        <v>5</v>
      </c>
    </row>
    <row r="14" spans="1:6">
      <c r="A14" s="11">
        <f t="shared" si="0"/>
        <v>12</v>
      </c>
      <c r="B14" s="12"/>
      <c r="C14" s="12">
        <v>23.1</v>
      </c>
      <c r="D14" s="12">
        <v>16</v>
      </c>
      <c r="E14" s="12">
        <v>10.1</v>
      </c>
      <c r="F14" s="12">
        <v>5.3</v>
      </c>
    </row>
    <row r="15" spans="1:6">
      <c r="A15" s="11">
        <f t="shared" si="0"/>
        <v>13</v>
      </c>
      <c r="B15" s="12"/>
      <c r="C15" s="12">
        <v>24.4</v>
      </c>
      <c r="D15" s="12">
        <v>16.899999999999999</v>
      </c>
      <c r="E15" s="12">
        <v>10.6</v>
      </c>
      <c r="F15" s="12">
        <v>5.6</v>
      </c>
    </row>
    <row r="16" spans="1:6">
      <c r="A16" s="11">
        <f t="shared" si="0"/>
        <v>14</v>
      </c>
      <c r="B16" s="12"/>
      <c r="C16" s="12">
        <v>25.6</v>
      </c>
      <c r="D16" s="12">
        <v>17.8</v>
      </c>
      <c r="E16" s="12">
        <v>11.2</v>
      </c>
      <c r="F16" s="12">
        <v>5.9</v>
      </c>
    </row>
    <row r="17" spans="1:6">
      <c r="A17" s="11">
        <f t="shared" si="0"/>
        <v>15</v>
      </c>
      <c r="B17" s="12"/>
      <c r="C17" s="12">
        <v>26.9</v>
      </c>
      <c r="D17" s="12">
        <v>18.600000000000001</v>
      </c>
      <c r="E17" s="12">
        <v>11.7</v>
      </c>
      <c r="F17" s="12">
        <v>6.2</v>
      </c>
    </row>
    <row r="18" spans="1:6">
      <c r="A18" s="11">
        <f t="shared" si="0"/>
        <v>16</v>
      </c>
      <c r="B18" s="12"/>
      <c r="C18" s="12">
        <v>28.1</v>
      </c>
      <c r="D18" s="12">
        <v>19.5</v>
      </c>
      <c r="E18" s="12">
        <v>12.3</v>
      </c>
      <c r="F18" s="12">
        <v>6.5</v>
      </c>
    </row>
    <row r="19" spans="1:6">
      <c r="A19" s="11">
        <f t="shared" si="0"/>
        <v>17</v>
      </c>
      <c r="B19" s="12"/>
      <c r="C19" s="12">
        <v>29.3</v>
      </c>
      <c r="D19" s="12">
        <v>20.3</v>
      </c>
      <c r="E19" s="12">
        <v>12.8</v>
      </c>
      <c r="F19" s="12">
        <v>6.8</v>
      </c>
    </row>
    <row r="20" spans="1:6">
      <c r="A20" s="11">
        <f t="shared" si="0"/>
        <v>18</v>
      </c>
      <c r="B20" s="12"/>
      <c r="C20" s="12">
        <v>30.5</v>
      </c>
      <c r="D20" s="12">
        <v>21.1</v>
      </c>
      <c r="E20" s="12">
        <v>13.3</v>
      </c>
      <c r="F20" s="12">
        <v>7</v>
      </c>
    </row>
    <row r="21" spans="1:6">
      <c r="A21" s="11">
        <f t="shared" si="0"/>
        <v>19</v>
      </c>
      <c r="B21" s="12"/>
      <c r="C21" s="12">
        <v>31.8</v>
      </c>
      <c r="D21" s="12">
        <v>22</v>
      </c>
      <c r="E21" s="12">
        <v>13.8</v>
      </c>
      <c r="F21" s="12">
        <v>7.3</v>
      </c>
    </row>
    <row r="22" spans="1:6">
      <c r="A22" s="11">
        <f t="shared" si="0"/>
        <v>20</v>
      </c>
      <c r="B22" s="12"/>
      <c r="C22" s="12">
        <v>33</v>
      </c>
      <c r="D22" s="12">
        <v>22.8</v>
      </c>
      <c r="E22" s="12">
        <v>14.4</v>
      </c>
      <c r="F22" s="12">
        <v>7.6</v>
      </c>
    </row>
    <row r="23" spans="1:6">
      <c r="A23" s="11">
        <f t="shared" si="0"/>
        <v>21</v>
      </c>
      <c r="B23" s="12"/>
      <c r="C23" s="12">
        <v>34.200000000000003</v>
      </c>
      <c r="D23" s="12">
        <v>23.7</v>
      </c>
      <c r="E23" s="12">
        <v>14.9</v>
      </c>
      <c r="F23" s="12">
        <v>7.9</v>
      </c>
    </row>
    <row r="24" spans="1:6">
      <c r="A24" s="11">
        <f t="shared" si="0"/>
        <v>22</v>
      </c>
      <c r="B24" s="12"/>
      <c r="C24" s="12">
        <v>35.4</v>
      </c>
      <c r="D24" s="12">
        <v>24.5</v>
      </c>
      <c r="E24" s="12">
        <v>15.4</v>
      </c>
      <c r="F24" s="12">
        <v>8.1999999999999993</v>
      </c>
    </row>
    <row r="25" spans="1:6">
      <c r="A25" s="11">
        <f t="shared" si="0"/>
        <v>23</v>
      </c>
      <c r="B25" s="12"/>
      <c r="C25" s="12">
        <v>36.6</v>
      </c>
      <c r="D25" s="12">
        <v>25.3</v>
      </c>
      <c r="E25" s="12">
        <v>15.9</v>
      </c>
      <c r="F25" s="12">
        <v>8.4</v>
      </c>
    </row>
    <row r="26" spans="1:6">
      <c r="A26" s="11">
        <f t="shared" si="0"/>
        <v>24</v>
      </c>
      <c r="B26" s="12"/>
      <c r="C26" s="12">
        <v>37.799999999999997</v>
      </c>
      <c r="D26" s="12">
        <v>26.2</v>
      </c>
      <c r="E26" s="12">
        <v>16.5</v>
      </c>
      <c r="F26" s="12">
        <v>8.6999999999999993</v>
      </c>
    </row>
    <row r="27" spans="1:6">
      <c r="A27" s="11">
        <f t="shared" si="0"/>
        <v>25</v>
      </c>
      <c r="B27" s="12"/>
      <c r="C27" s="12">
        <v>39</v>
      </c>
      <c r="D27" s="12">
        <v>27</v>
      </c>
      <c r="E27" s="12">
        <v>17</v>
      </c>
      <c r="F27" s="12">
        <v>9</v>
      </c>
    </row>
    <row r="28" spans="1:6">
      <c r="A28" s="11">
        <f t="shared" si="0"/>
        <v>26</v>
      </c>
      <c r="B28" s="12"/>
      <c r="C28" s="12">
        <v>40.200000000000003</v>
      </c>
      <c r="D28" s="12">
        <v>27.8</v>
      </c>
      <c r="E28" s="12">
        <v>17.5</v>
      </c>
      <c r="F28" s="12">
        <v>9.3000000000000007</v>
      </c>
    </row>
    <row r="29" spans="1:6">
      <c r="A29" s="11">
        <f t="shared" si="0"/>
        <v>27</v>
      </c>
      <c r="B29" s="12"/>
      <c r="C29" s="12">
        <v>41.4</v>
      </c>
      <c r="D29" s="12">
        <v>28.6</v>
      </c>
      <c r="E29" s="12">
        <v>18</v>
      </c>
      <c r="F29" s="12">
        <v>9.5</v>
      </c>
    </row>
    <row r="30" spans="1:6">
      <c r="A30" s="11">
        <f t="shared" si="0"/>
        <v>28</v>
      </c>
      <c r="B30" s="12"/>
      <c r="C30" s="12">
        <v>42.6</v>
      </c>
      <c r="D30" s="12">
        <v>29.5</v>
      </c>
      <c r="E30" s="12">
        <v>18.600000000000001</v>
      </c>
      <c r="F30" s="12">
        <v>9.8000000000000007</v>
      </c>
    </row>
    <row r="31" spans="1:6">
      <c r="A31" s="11">
        <f t="shared" si="0"/>
        <v>29</v>
      </c>
      <c r="B31" s="12"/>
      <c r="C31" s="12">
        <v>43.8</v>
      </c>
      <c r="D31" s="12">
        <v>30.3</v>
      </c>
      <c r="E31" s="12">
        <v>19.100000000000001</v>
      </c>
      <c r="F31" s="12">
        <v>10.1</v>
      </c>
    </row>
    <row r="32" spans="1:6">
      <c r="A32" s="11">
        <f t="shared" si="0"/>
        <v>30</v>
      </c>
      <c r="B32" s="12"/>
      <c r="C32" s="12">
        <v>44.9</v>
      </c>
      <c r="D32" s="12">
        <v>31.1</v>
      </c>
      <c r="E32" s="12">
        <v>19.600000000000001</v>
      </c>
      <c r="F32" s="12">
        <v>10.4</v>
      </c>
    </row>
    <row r="33" spans="1:6">
      <c r="A33" s="11">
        <f t="shared" si="0"/>
        <v>31</v>
      </c>
      <c r="B33" s="12"/>
      <c r="C33" s="12">
        <v>46.1</v>
      </c>
      <c r="D33" s="12">
        <v>31.9</v>
      </c>
      <c r="E33" s="12">
        <v>20.100000000000001</v>
      </c>
      <c r="F33" s="12">
        <v>10.6</v>
      </c>
    </row>
    <row r="34" spans="1:6">
      <c r="A34" s="11">
        <f t="shared" si="0"/>
        <v>32</v>
      </c>
      <c r="B34" s="12"/>
      <c r="C34" s="12">
        <v>47.3</v>
      </c>
      <c r="D34" s="12">
        <v>32.799999999999997</v>
      </c>
      <c r="E34" s="12">
        <v>20.6</v>
      </c>
      <c r="F34" s="12">
        <v>10.9</v>
      </c>
    </row>
    <row r="35" spans="1:6">
      <c r="A35" s="11">
        <f t="shared" si="0"/>
        <v>33</v>
      </c>
      <c r="B35" s="12"/>
      <c r="C35" s="12">
        <v>48.5</v>
      </c>
      <c r="D35" s="12">
        <v>33.6</v>
      </c>
      <c r="E35" s="12">
        <v>21.1</v>
      </c>
      <c r="F35" s="12">
        <v>11.2</v>
      </c>
    </row>
    <row r="36" spans="1:6">
      <c r="A36" s="11">
        <f t="shared" ref="A36:A67" si="1">+A35+1</f>
        <v>34</v>
      </c>
      <c r="B36" s="12"/>
      <c r="C36" s="12">
        <v>49.7</v>
      </c>
      <c r="D36" s="12">
        <v>34.4</v>
      </c>
      <c r="E36" s="12">
        <v>21.7</v>
      </c>
      <c r="F36" s="12">
        <v>11.5</v>
      </c>
    </row>
    <row r="37" spans="1:6">
      <c r="A37" s="11">
        <f t="shared" si="1"/>
        <v>35</v>
      </c>
      <c r="B37" s="12"/>
      <c r="C37" s="12">
        <v>50.9</v>
      </c>
      <c r="D37" s="12">
        <v>35.200000000000003</v>
      </c>
      <c r="E37" s="12">
        <v>22.2</v>
      </c>
      <c r="F37" s="12">
        <v>11.7</v>
      </c>
    </row>
    <row r="38" spans="1:6">
      <c r="A38" s="11">
        <f t="shared" si="1"/>
        <v>36</v>
      </c>
      <c r="B38" s="12"/>
      <c r="C38" s="12">
        <v>52.1</v>
      </c>
      <c r="D38" s="12">
        <v>36.1</v>
      </c>
      <c r="E38" s="12">
        <v>22.7</v>
      </c>
      <c r="F38" s="12">
        <v>12</v>
      </c>
    </row>
    <row r="39" spans="1:6">
      <c r="A39" s="11">
        <f t="shared" si="1"/>
        <v>37</v>
      </c>
      <c r="B39" s="12"/>
      <c r="C39" s="12">
        <v>53.3</v>
      </c>
      <c r="D39" s="12">
        <v>36.9</v>
      </c>
      <c r="E39" s="12">
        <v>23.2</v>
      </c>
      <c r="F39" s="12">
        <v>12.3</v>
      </c>
    </row>
    <row r="40" spans="1:6">
      <c r="A40" s="11">
        <f t="shared" si="1"/>
        <v>38</v>
      </c>
      <c r="B40" s="12"/>
      <c r="C40" s="12">
        <v>54.5</v>
      </c>
      <c r="D40" s="12">
        <v>37.700000000000003</v>
      </c>
      <c r="E40" s="12">
        <v>23.7</v>
      </c>
      <c r="F40" s="12">
        <v>12.6</v>
      </c>
    </row>
    <row r="41" spans="1:6">
      <c r="A41" s="11">
        <f t="shared" si="1"/>
        <v>39</v>
      </c>
      <c r="B41" s="12"/>
      <c r="C41" s="12">
        <v>55.7</v>
      </c>
      <c r="D41" s="12">
        <v>38.5</v>
      </c>
      <c r="E41" s="12">
        <v>24.3</v>
      </c>
      <c r="F41" s="12">
        <v>12.8</v>
      </c>
    </row>
    <row r="42" spans="1:6">
      <c r="A42" s="11">
        <f t="shared" si="1"/>
        <v>40</v>
      </c>
      <c r="B42" s="12"/>
      <c r="C42" s="12">
        <v>56.8</v>
      </c>
      <c r="D42" s="12">
        <v>39.4</v>
      </c>
      <c r="E42" s="12">
        <v>24.8</v>
      </c>
      <c r="F42" s="12">
        <v>13.1</v>
      </c>
    </row>
    <row r="43" spans="1:6">
      <c r="A43" s="11">
        <f t="shared" si="1"/>
        <v>41</v>
      </c>
      <c r="B43" s="12"/>
      <c r="C43" s="12">
        <v>58</v>
      </c>
      <c r="D43" s="12">
        <v>40.200000000000003</v>
      </c>
      <c r="E43" s="12">
        <v>25.3</v>
      </c>
      <c r="F43" s="12">
        <v>13.4</v>
      </c>
    </row>
    <row r="44" spans="1:6">
      <c r="A44" s="11">
        <f t="shared" si="1"/>
        <v>42</v>
      </c>
      <c r="B44" s="12"/>
      <c r="C44" s="12">
        <v>59.2</v>
      </c>
      <c r="D44" s="12">
        <v>41</v>
      </c>
      <c r="E44" s="12">
        <v>25.8</v>
      </c>
      <c r="F44" s="12">
        <v>13.7</v>
      </c>
    </row>
    <row r="45" spans="1:6">
      <c r="A45" s="11">
        <f t="shared" si="1"/>
        <v>43</v>
      </c>
      <c r="B45" s="12"/>
      <c r="C45" s="12">
        <v>60.4</v>
      </c>
      <c r="D45" s="12">
        <v>41.8</v>
      </c>
      <c r="E45" s="12">
        <v>26.3</v>
      </c>
      <c r="F45" s="12">
        <v>13.9</v>
      </c>
    </row>
    <row r="46" spans="1:6">
      <c r="A46" s="11">
        <f t="shared" si="1"/>
        <v>44</v>
      </c>
      <c r="B46" s="12"/>
      <c r="C46" s="12">
        <v>61.6</v>
      </c>
      <c r="D46" s="12">
        <v>42.6</v>
      </c>
      <c r="E46" s="12">
        <v>26.8</v>
      </c>
      <c r="F46" s="12">
        <v>14.2</v>
      </c>
    </row>
    <row r="47" spans="1:6">
      <c r="A47" s="11">
        <f t="shared" si="1"/>
        <v>45</v>
      </c>
      <c r="B47" s="12"/>
      <c r="C47" s="12">
        <v>62.8</v>
      </c>
      <c r="D47" s="12">
        <v>43.5</v>
      </c>
      <c r="E47" s="12">
        <v>27.4</v>
      </c>
      <c r="F47" s="12">
        <v>14.5</v>
      </c>
    </row>
    <row r="48" spans="1:6">
      <c r="A48" s="11">
        <f t="shared" si="1"/>
        <v>46</v>
      </c>
      <c r="B48" s="12"/>
      <c r="C48" s="12">
        <v>64</v>
      </c>
      <c r="D48" s="12">
        <v>44.3</v>
      </c>
      <c r="E48" s="12">
        <v>27.9</v>
      </c>
      <c r="F48" s="12">
        <v>14.8</v>
      </c>
    </row>
    <row r="49" spans="1:6">
      <c r="A49" s="11">
        <f t="shared" si="1"/>
        <v>47</v>
      </c>
      <c r="B49" s="12"/>
      <c r="C49" s="12">
        <v>65.2</v>
      </c>
      <c r="D49" s="12">
        <v>45.1</v>
      </c>
      <c r="E49" s="12">
        <v>28.4</v>
      </c>
      <c r="F49" s="12">
        <v>15</v>
      </c>
    </row>
    <row r="50" spans="1:6">
      <c r="A50" s="11">
        <f t="shared" si="1"/>
        <v>48</v>
      </c>
      <c r="B50" s="12"/>
      <c r="C50" s="12">
        <v>66.3</v>
      </c>
      <c r="D50" s="12">
        <v>45.9</v>
      </c>
      <c r="E50" s="12">
        <v>28.9</v>
      </c>
      <c r="F50" s="12">
        <v>15.3</v>
      </c>
    </row>
    <row r="51" spans="1:6">
      <c r="A51" s="11">
        <f t="shared" si="1"/>
        <v>49</v>
      </c>
      <c r="B51" s="12"/>
      <c r="C51" s="12">
        <v>67.5</v>
      </c>
      <c r="D51" s="12">
        <v>46.8</v>
      </c>
      <c r="E51" s="12">
        <v>29.4</v>
      </c>
      <c r="F51" s="12">
        <v>15.6</v>
      </c>
    </row>
    <row r="52" spans="1:6">
      <c r="A52" s="11">
        <f t="shared" si="1"/>
        <v>50</v>
      </c>
      <c r="B52" s="12"/>
      <c r="C52" s="12">
        <v>68.7</v>
      </c>
      <c r="D52" s="12">
        <v>47.6</v>
      </c>
      <c r="E52" s="12">
        <v>30</v>
      </c>
      <c r="F52" s="12">
        <v>15.9</v>
      </c>
    </row>
    <row r="53" spans="1:6">
      <c r="A53" s="11">
        <f t="shared" si="1"/>
        <v>51</v>
      </c>
      <c r="B53" s="12"/>
      <c r="C53" s="12">
        <v>69.900000000000006</v>
      </c>
      <c r="D53" s="12">
        <v>48.4</v>
      </c>
      <c r="E53" s="12">
        <v>30.5</v>
      </c>
      <c r="F53" s="12">
        <v>16.100000000000001</v>
      </c>
    </row>
    <row r="54" spans="1:6">
      <c r="A54" s="11">
        <f t="shared" si="1"/>
        <v>52</v>
      </c>
      <c r="B54" s="12"/>
      <c r="C54" s="12">
        <v>71.099999999999994</v>
      </c>
      <c r="D54" s="12">
        <v>49.2</v>
      </c>
      <c r="E54" s="12">
        <v>31</v>
      </c>
      <c r="F54" s="12">
        <v>16.399999999999999</v>
      </c>
    </row>
    <row r="55" spans="1:6">
      <c r="A55" s="11">
        <f t="shared" si="1"/>
        <v>53</v>
      </c>
      <c r="B55" s="12"/>
      <c r="C55" s="12">
        <v>72.3</v>
      </c>
      <c r="D55" s="12">
        <v>50</v>
      </c>
      <c r="E55" s="12">
        <v>31.5</v>
      </c>
      <c r="F55" s="12">
        <v>16.7</v>
      </c>
    </row>
    <row r="56" spans="1:6">
      <c r="A56" s="11">
        <f t="shared" si="1"/>
        <v>54</v>
      </c>
      <c r="B56" s="12"/>
      <c r="C56" s="12">
        <v>73.5</v>
      </c>
      <c r="D56" s="12">
        <v>50.9</v>
      </c>
      <c r="E56" s="12">
        <v>32</v>
      </c>
      <c r="F56" s="12">
        <v>17</v>
      </c>
    </row>
    <row r="57" spans="1:6">
      <c r="A57" s="11">
        <f t="shared" si="1"/>
        <v>55</v>
      </c>
      <c r="B57" s="12"/>
      <c r="C57" s="12">
        <v>74.599999999999994</v>
      </c>
      <c r="D57" s="12">
        <v>51.7</v>
      </c>
      <c r="E57" s="12">
        <v>32.5</v>
      </c>
      <c r="F57" s="12">
        <v>17.2</v>
      </c>
    </row>
    <row r="58" spans="1:6">
      <c r="A58" s="11">
        <f t="shared" si="1"/>
        <v>56</v>
      </c>
      <c r="B58" s="12"/>
      <c r="C58" s="12">
        <v>75.8</v>
      </c>
      <c r="D58" s="12">
        <v>52.5</v>
      </c>
      <c r="E58" s="12">
        <v>33.1</v>
      </c>
      <c r="F58" s="12">
        <v>17.5</v>
      </c>
    </row>
    <row r="59" spans="1:6">
      <c r="A59" s="11">
        <f t="shared" si="1"/>
        <v>57</v>
      </c>
      <c r="B59" s="12"/>
      <c r="C59" s="12">
        <v>77</v>
      </c>
      <c r="D59" s="12">
        <v>53.3</v>
      </c>
      <c r="E59" s="12">
        <v>33.6</v>
      </c>
      <c r="F59" s="12">
        <v>17.8</v>
      </c>
    </row>
    <row r="60" spans="1:6">
      <c r="A60" s="11">
        <f t="shared" si="1"/>
        <v>58</v>
      </c>
      <c r="B60" s="12"/>
      <c r="C60" s="12">
        <v>78.2</v>
      </c>
      <c r="D60" s="12">
        <v>54.1</v>
      </c>
      <c r="E60" s="12">
        <v>34.1</v>
      </c>
      <c r="F60" s="12">
        <v>18</v>
      </c>
    </row>
    <row r="61" spans="1:6">
      <c r="A61" s="11">
        <f t="shared" si="1"/>
        <v>59</v>
      </c>
      <c r="B61" s="12"/>
      <c r="C61" s="12">
        <v>79.400000000000006</v>
      </c>
      <c r="D61" s="12">
        <v>55</v>
      </c>
      <c r="E61" s="12">
        <v>34.6</v>
      </c>
      <c r="F61" s="12">
        <v>18.3</v>
      </c>
    </row>
    <row r="62" spans="1:6">
      <c r="A62" s="11">
        <f t="shared" si="1"/>
        <v>60</v>
      </c>
      <c r="B62" s="12"/>
      <c r="C62" s="12">
        <v>80.599999999999994</v>
      </c>
      <c r="D62" s="12">
        <v>55.8</v>
      </c>
      <c r="E62" s="12">
        <v>35.1</v>
      </c>
      <c r="F62" s="12">
        <v>18.600000000000001</v>
      </c>
    </row>
    <row r="63" spans="1:6">
      <c r="A63" s="11">
        <f t="shared" si="1"/>
        <v>61</v>
      </c>
      <c r="B63" s="12"/>
      <c r="C63" s="12">
        <v>81.8</v>
      </c>
      <c r="D63" s="12">
        <v>56.6</v>
      </c>
      <c r="E63" s="12">
        <v>35.6</v>
      </c>
      <c r="F63" s="12">
        <v>18.899999999999999</v>
      </c>
    </row>
    <row r="64" spans="1:6">
      <c r="A64" s="11">
        <f t="shared" si="1"/>
        <v>62</v>
      </c>
      <c r="B64" s="12"/>
      <c r="C64" s="12">
        <v>83</v>
      </c>
      <c r="D64" s="12">
        <v>57.4</v>
      </c>
      <c r="E64" s="12">
        <v>36.200000000000003</v>
      </c>
      <c r="F64" s="12">
        <v>19.100000000000001</v>
      </c>
    </row>
    <row r="65" spans="1:6">
      <c r="A65" s="11">
        <f t="shared" si="1"/>
        <v>63</v>
      </c>
      <c r="B65" s="12"/>
      <c r="C65" s="12">
        <v>84.1</v>
      </c>
      <c r="D65" s="12">
        <v>58.3</v>
      </c>
      <c r="E65" s="12">
        <v>36.700000000000003</v>
      </c>
      <c r="F65" s="12">
        <v>19.399999999999999</v>
      </c>
    </row>
    <row r="66" spans="1:6">
      <c r="A66" s="11">
        <f t="shared" si="1"/>
        <v>64</v>
      </c>
      <c r="B66" s="12"/>
      <c r="C66" s="12">
        <v>85.3</v>
      </c>
      <c r="D66" s="12">
        <v>59.1</v>
      </c>
      <c r="E66" s="12">
        <v>37.200000000000003</v>
      </c>
      <c r="F66" s="12">
        <v>19.7</v>
      </c>
    </row>
    <row r="67" spans="1:6">
      <c r="A67" s="11">
        <f t="shared" si="1"/>
        <v>65</v>
      </c>
      <c r="B67" s="12"/>
      <c r="C67" s="12">
        <v>86.5</v>
      </c>
      <c r="D67" s="12">
        <v>59.9</v>
      </c>
      <c r="E67" s="12">
        <v>37.700000000000003</v>
      </c>
      <c r="F67" s="12">
        <v>20</v>
      </c>
    </row>
    <row r="68" spans="1:6">
      <c r="A68" s="11">
        <f t="shared" ref="A68:A99" si="2">+A67+1</f>
        <v>66</v>
      </c>
      <c r="B68" s="12"/>
      <c r="C68" s="12">
        <v>87.7</v>
      </c>
      <c r="D68" s="12">
        <v>60.7</v>
      </c>
      <c r="E68" s="12">
        <v>38.200000000000003</v>
      </c>
      <c r="F68" s="12">
        <v>20.2</v>
      </c>
    </row>
    <row r="69" spans="1:6">
      <c r="A69" s="11">
        <f t="shared" si="2"/>
        <v>67</v>
      </c>
      <c r="B69" s="12"/>
      <c r="C69" s="12">
        <v>88.9</v>
      </c>
      <c r="D69" s="12">
        <v>61.5</v>
      </c>
      <c r="E69" s="12">
        <v>38.700000000000003</v>
      </c>
      <c r="F69" s="12">
        <v>20.5</v>
      </c>
    </row>
    <row r="70" spans="1:6">
      <c r="A70" s="11">
        <f t="shared" si="2"/>
        <v>68</v>
      </c>
      <c r="B70" s="12"/>
      <c r="C70" s="12">
        <v>90.1</v>
      </c>
      <c r="D70" s="12">
        <v>62.4</v>
      </c>
      <c r="E70" s="12">
        <v>39.299999999999997</v>
      </c>
      <c r="F70" s="12">
        <v>20.8</v>
      </c>
    </row>
    <row r="71" spans="1:6">
      <c r="A71" s="11">
        <f t="shared" si="2"/>
        <v>69</v>
      </c>
      <c r="B71" s="12"/>
      <c r="C71" s="12">
        <v>91.3</v>
      </c>
      <c r="D71" s="12">
        <v>63.2</v>
      </c>
      <c r="E71" s="12">
        <v>39.799999999999997</v>
      </c>
      <c r="F71" s="12">
        <v>21.1</v>
      </c>
    </row>
    <row r="72" spans="1:6">
      <c r="A72" s="11">
        <f t="shared" si="2"/>
        <v>70</v>
      </c>
      <c r="B72" s="12"/>
      <c r="C72" s="12">
        <v>92.4</v>
      </c>
      <c r="D72" s="12">
        <v>64</v>
      </c>
      <c r="E72" s="12">
        <v>40.299999999999997</v>
      </c>
      <c r="F72" s="12">
        <v>21.3</v>
      </c>
    </row>
    <row r="73" spans="1:6">
      <c r="A73" s="11">
        <f t="shared" si="2"/>
        <v>71</v>
      </c>
      <c r="B73" s="12"/>
      <c r="C73" s="12">
        <v>93.6</v>
      </c>
      <c r="D73" s="12">
        <v>64.8</v>
      </c>
      <c r="E73" s="12">
        <v>40.799999999999997</v>
      </c>
      <c r="F73" s="12">
        <v>21.6</v>
      </c>
    </row>
    <row r="74" spans="1:6">
      <c r="A74" s="11">
        <f t="shared" si="2"/>
        <v>72</v>
      </c>
      <c r="B74" s="12"/>
      <c r="C74" s="12">
        <v>94.8</v>
      </c>
      <c r="D74" s="12">
        <v>65.599999999999994</v>
      </c>
      <c r="E74" s="12">
        <v>41.3</v>
      </c>
      <c r="F74" s="12">
        <v>21.9</v>
      </c>
    </row>
    <row r="75" spans="1:6">
      <c r="A75" s="11">
        <f t="shared" si="2"/>
        <v>73</v>
      </c>
      <c r="B75" s="12"/>
      <c r="C75" s="12">
        <v>96</v>
      </c>
      <c r="D75" s="12">
        <v>66.5</v>
      </c>
      <c r="E75" s="12">
        <v>41.8</v>
      </c>
      <c r="F75" s="12">
        <v>22.2</v>
      </c>
    </row>
    <row r="76" spans="1:6">
      <c r="A76" s="11">
        <f t="shared" si="2"/>
        <v>74</v>
      </c>
      <c r="B76" s="12"/>
      <c r="C76" s="12">
        <v>97.2</v>
      </c>
      <c r="D76" s="12">
        <v>67.3</v>
      </c>
      <c r="E76" s="12">
        <v>42.4</v>
      </c>
      <c r="F76" s="12">
        <v>22.4</v>
      </c>
    </row>
    <row r="77" spans="1:6">
      <c r="A77" s="11">
        <f t="shared" si="2"/>
        <v>75</v>
      </c>
      <c r="B77" s="12"/>
      <c r="C77" s="12">
        <v>98.4</v>
      </c>
      <c r="D77" s="12">
        <v>68.099999999999994</v>
      </c>
      <c r="E77" s="12">
        <v>42.9</v>
      </c>
      <c r="F77" s="12">
        <v>22.7</v>
      </c>
    </row>
    <row r="78" spans="1:6">
      <c r="A78" s="11">
        <f t="shared" si="2"/>
        <v>76</v>
      </c>
      <c r="B78" s="12"/>
      <c r="C78" s="12">
        <v>99.6</v>
      </c>
      <c r="D78" s="12">
        <v>68.900000000000006</v>
      </c>
      <c r="E78" s="12">
        <v>43.4</v>
      </c>
      <c r="F78" s="12">
        <v>23</v>
      </c>
    </row>
    <row r="79" spans="1:6">
      <c r="A79" s="11">
        <f t="shared" si="2"/>
        <v>77</v>
      </c>
      <c r="B79" s="12"/>
      <c r="C79" s="12">
        <v>100.7</v>
      </c>
      <c r="D79" s="12">
        <v>69.7</v>
      </c>
      <c r="E79" s="12">
        <v>43.9</v>
      </c>
      <c r="F79" s="12">
        <v>23.2</v>
      </c>
    </row>
    <row r="80" spans="1:6">
      <c r="A80" s="11">
        <f t="shared" si="2"/>
        <v>78</v>
      </c>
      <c r="B80" s="12"/>
      <c r="C80" s="12">
        <v>101.9</v>
      </c>
      <c r="D80" s="12">
        <v>70.599999999999994</v>
      </c>
      <c r="E80" s="12">
        <v>44.4</v>
      </c>
      <c r="F80" s="12">
        <v>23.5</v>
      </c>
    </row>
    <row r="81" spans="1:6">
      <c r="A81" s="11">
        <f t="shared" si="2"/>
        <v>79</v>
      </c>
      <c r="B81" s="12"/>
      <c r="C81" s="12">
        <v>103.1</v>
      </c>
      <c r="D81" s="12">
        <v>71.400000000000006</v>
      </c>
      <c r="E81" s="12">
        <v>44.9</v>
      </c>
      <c r="F81" s="12">
        <v>23.8</v>
      </c>
    </row>
    <row r="82" spans="1:6">
      <c r="A82" s="11">
        <f t="shared" si="2"/>
        <v>80</v>
      </c>
      <c r="B82" s="12"/>
      <c r="C82" s="12">
        <v>104.3</v>
      </c>
      <c r="D82" s="12">
        <v>72.2</v>
      </c>
      <c r="E82" s="12">
        <v>45.5</v>
      </c>
      <c r="F82" s="12">
        <v>24.1</v>
      </c>
    </row>
    <row r="83" spans="1:6">
      <c r="A83" s="11">
        <f t="shared" si="2"/>
        <v>81</v>
      </c>
      <c r="B83" s="12"/>
      <c r="C83" s="12">
        <v>105.5</v>
      </c>
      <c r="D83" s="12">
        <v>73</v>
      </c>
      <c r="E83" s="12">
        <v>46</v>
      </c>
      <c r="F83" s="12">
        <v>24.3</v>
      </c>
    </row>
    <row r="84" spans="1:6">
      <c r="A84" s="11">
        <f t="shared" si="2"/>
        <v>82</v>
      </c>
      <c r="B84" s="12"/>
      <c r="C84" s="12">
        <v>106.7</v>
      </c>
      <c r="D84" s="12">
        <v>73.900000000000006</v>
      </c>
      <c r="E84" s="12">
        <v>46.5</v>
      </c>
      <c r="F84" s="12">
        <v>24.6</v>
      </c>
    </row>
    <row r="85" spans="1:6">
      <c r="A85" s="11">
        <f t="shared" si="2"/>
        <v>83</v>
      </c>
      <c r="B85" s="12"/>
      <c r="C85" s="12">
        <v>107.9</v>
      </c>
      <c r="D85" s="12">
        <v>74.7</v>
      </c>
      <c r="E85" s="12">
        <v>47</v>
      </c>
      <c r="F85" s="12">
        <v>24.9</v>
      </c>
    </row>
    <row r="86" spans="1:6">
      <c r="A86" s="11">
        <f t="shared" si="2"/>
        <v>84</v>
      </c>
      <c r="B86" s="12"/>
      <c r="C86" s="12">
        <v>109</v>
      </c>
      <c r="D86" s="12">
        <v>75.5</v>
      </c>
      <c r="E86" s="12">
        <v>47.5</v>
      </c>
      <c r="F86" s="12">
        <v>25.2</v>
      </c>
    </row>
    <row r="87" spans="1:6">
      <c r="A87" s="11">
        <f t="shared" si="2"/>
        <v>85</v>
      </c>
      <c r="B87" s="12"/>
      <c r="C87" s="12">
        <v>110.2</v>
      </c>
      <c r="D87" s="12">
        <v>76.3</v>
      </c>
      <c r="E87" s="12">
        <v>48</v>
      </c>
      <c r="F87" s="12">
        <v>25.4</v>
      </c>
    </row>
    <row r="88" spans="1:6">
      <c r="A88" s="11">
        <f t="shared" si="2"/>
        <v>86</v>
      </c>
      <c r="B88" s="12"/>
      <c r="C88" s="12">
        <v>111.4</v>
      </c>
      <c r="D88" s="12">
        <v>77.099999999999994</v>
      </c>
      <c r="E88" s="12">
        <v>48.6</v>
      </c>
      <c r="F88" s="12">
        <v>25.7</v>
      </c>
    </row>
    <row r="89" spans="1:6">
      <c r="A89" s="11">
        <f t="shared" si="2"/>
        <v>87</v>
      </c>
      <c r="B89" s="12"/>
      <c r="C89" s="12">
        <v>112.6</v>
      </c>
      <c r="D89" s="12">
        <v>78</v>
      </c>
      <c r="E89" s="12">
        <v>49.1</v>
      </c>
      <c r="F89" s="12">
        <v>26</v>
      </c>
    </row>
    <row r="90" spans="1:6">
      <c r="A90" s="11">
        <f t="shared" si="2"/>
        <v>88</v>
      </c>
      <c r="B90" s="12"/>
      <c r="C90" s="12">
        <v>113.8</v>
      </c>
      <c r="D90" s="12">
        <v>78.8</v>
      </c>
      <c r="E90" s="12">
        <v>49.6</v>
      </c>
      <c r="F90" s="12">
        <v>26.3</v>
      </c>
    </row>
    <row r="91" spans="1:6">
      <c r="A91" s="11">
        <f t="shared" si="2"/>
        <v>89</v>
      </c>
      <c r="B91" s="12"/>
      <c r="C91" s="12">
        <v>115</v>
      </c>
      <c r="D91" s="12">
        <v>79.599999999999994</v>
      </c>
      <c r="E91" s="12">
        <v>50.1</v>
      </c>
      <c r="F91" s="12">
        <v>26.5</v>
      </c>
    </row>
    <row r="92" spans="1:6">
      <c r="A92" s="11">
        <f t="shared" si="2"/>
        <v>90</v>
      </c>
      <c r="B92" s="12"/>
      <c r="C92" s="12">
        <v>116.2</v>
      </c>
      <c r="D92" s="12">
        <v>80.400000000000006</v>
      </c>
      <c r="E92" s="12">
        <v>50.6</v>
      </c>
      <c r="F92" s="12">
        <v>26.8</v>
      </c>
    </row>
    <row r="93" spans="1:6">
      <c r="A93" s="11">
        <f t="shared" si="2"/>
        <v>91</v>
      </c>
      <c r="B93" s="12"/>
      <c r="C93" s="12">
        <v>117.3</v>
      </c>
      <c r="D93" s="12">
        <v>81.2</v>
      </c>
      <c r="E93" s="12">
        <v>51.2</v>
      </c>
      <c r="F93" s="12">
        <v>27.1</v>
      </c>
    </row>
    <row r="94" spans="1:6">
      <c r="A94" s="11">
        <f t="shared" si="2"/>
        <v>92</v>
      </c>
      <c r="B94" s="12"/>
      <c r="C94" s="12">
        <v>118.5</v>
      </c>
      <c r="D94" s="12">
        <v>82.1</v>
      </c>
      <c r="E94" s="12">
        <v>51.7</v>
      </c>
      <c r="F94" s="12">
        <v>27.4</v>
      </c>
    </row>
    <row r="95" spans="1:6">
      <c r="A95" s="11">
        <f t="shared" si="2"/>
        <v>93</v>
      </c>
      <c r="B95" s="12"/>
      <c r="C95" s="12">
        <v>119.7</v>
      </c>
      <c r="D95" s="12">
        <v>82.9</v>
      </c>
      <c r="E95" s="12">
        <v>52.2</v>
      </c>
      <c r="F95" s="12">
        <v>27.6</v>
      </c>
    </row>
    <row r="96" spans="1:6">
      <c r="A96" s="11">
        <f t="shared" si="2"/>
        <v>94</v>
      </c>
      <c r="B96" s="12"/>
      <c r="C96" s="12">
        <v>120.9</v>
      </c>
      <c r="D96" s="12">
        <v>83.7</v>
      </c>
      <c r="E96" s="12">
        <v>52.7</v>
      </c>
      <c r="F96" s="12">
        <v>27.9</v>
      </c>
    </row>
    <row r="97" spans="1:6">
      <c r="A97" s="11">
        <f t="shared" si="2"/>
        <v>95</v>
      </c>
      <c r="B97" s="12"/>
      <c r="C97" s="12">
        <v>122.1</v>
      </c>
      <c r="D97" s="12">
        <v>84.5</v>
      </c>
      <c r="E97" s="12">
        <v>53.2</v>
      </c>
      <c r="F97" s="12">
        <v>28.2</v>
      </c>
    </row>
    <row r="98" spans="1:6">
      <c r="A98" s="11">
        <f t="shared" si="2"/>
        <v>96</v>
      </c>
      <c r="B98" s="12"/>
      <c r="C98" s="12">
        <v>123.3</v>
      </c>
      <c r="D98" s="12">
        <v>85.3</v>
      </c>
      <c r="E98" s="12">
        <v>53.7</v>
      </c>
      <c r="F98" s="12">
        <v>28.4</v>
      </c>
    </row>
    <row r="99" spans="1:6">
      <c r="A99" s="11">
        <f t="shared" si="2"/>
        <v>97</v>
      </c>
      <c r="B99" s="12"/>
      <c r="C99" s="12">
        <v>124.5</v>
      </c>
      <c r="D99" s="12">
        <v>86.2</v>
      </c>
      <c r="E99" s="12">
        <v>54.3</v>
      </c>
      <c r="F99" s="12">
        <v>28.7</v>
      </c>
    </row>
    <row r="100" spans="1:6">
      <c r="A100" s="11">
        <f t="shared" ref="A100:A122" si="3">+A99+1</f>
        <v>98</v>
      </c>
      <c r="B100" s="12"/>
      <c r="C100" s="12">
        <v>125.6</v>
      </c>
      <c r="D100" s="12">
        <v>87</v>
      </c>
      <c r="E100" s="12">
        <v>54.8</v>
      </c>
      <c r="F100" s="12">
        <v>29</v>
      </c>
    </row>
    <row r="101" spans="1:6">
      <c r="A101" s="11">
        <f t="shared" si="3"/>
        <v>99</v>
      </c>
      <c r="B101" s="12"/>
      <c r="C101" s="12">
        <v>126.8</v>
      </c>
      <c r="D101" s="12">
        <v>87.8</v>
      </c>
      <c r="E101" s="12">
        <v>55.3</v>
      </c>
      <c r="F101" s="12">
        <v>29.3</v>
      </c>
    </row>
    <row r="102" spans="1:6">
      <c r="A102" s="11">
        <f t="shared" si="3"/>
        <v>100</v>
      </c>
      <c r="B102" s="12"/>
      <c r="C102" s="12">
        <v>128</v>
      </c>
      <c r="D102" s="12">
        <v>88.6</v>
      </c>
      <c r="E102" s="12">
        <v>55.8</v>
      </c>
      <c r="F102" s="12">
        <v>29.5</v>
      </c>
    </row>
    <row r="103" spans="1:6">
      <c r="A103" s="11">
        <f t="shared" si="3"/>
        <v>101</v>
      </c>
      <c r="B103" s="12"/>
      <c r="C103" s="12">
        <v>129.19999999999999</v>
      </c>
      <c r="D103" s="12">
        <v>89.4</v>
      </c>
      <c r="E103" s="12">
        <v>56.3</v>
      </c>
      <c r="F103" s="12">
        <v>29.8</v>
      </c>
    </row>
    <row r="104" spans="1:6">
      <c r="A104" s="11">
        <f t="shared" si="3"/>
        <v>102</v>
      </c>
      <c r="B104" s="12"/>
      <c r="C104" s="12">
        <v>130.4</v>
      </c>
      <c r="D104" s="12">
        <v>90.3</v>
      </c>
      <c r="E104" s="12">
        <v>56.8</v>
      </c>
      <c r="F104" s="12">
        <v>30.1</v>
      </c>
    </row>
    <row r="105" spans="1:6">
      <c r="A105" s="11">
        <f t="shared" si="3"/>
        <v>103</v>
      </c>
      <c r="B105" s="12"/>
      <c r="C105" s="12">
        <v>131.6</v>
      </c>
      <c r="D105" s="12">
        <v>91.1</v>
      </c>
      <c r="E105" s="12">
        <v>57.4</v>
      </c>
      <c r="F105" s="12">
        <v>30.4</v>
      </c>
    </row>
    <row r="106" spans="1:6">
      <c r="A106" s="11">
        <f t="shared" si="3"/>
        <v>104</v>
      </c>
      <c r="B106" s="12"/>
      <c r="C106" s="12">
        <v>132.80000000000001</v>
      </c>
      <c r="D106" s="12">
        <v>91.9</v>
      </c>
      <c r="E106" s="12">
        <v>57.9</v>
      </c>
      <c r="F106" s="12">
        <v>30.6</v>
      </c>
    </row>
    <row r="107" spans="1:6">
      <c r="A107" s="11">
        <f t="shared" si="3"/>
        <v>105</v>
      </c>
      <c r="B107" s="12"/>
      <c r="C107" s="12">
        <v>133.9</v>
      </c>
      <c r="D107" s="12">
        <v>92.7</v>
      </c>
      <c r="E107" s="12">
        <v>58.4</v>
      </c>
      <c r="F107" s="12">
        <v>30.9</v>
      </c>
    </row>
    <row r="108" spans="1:6">
      <c r="A108" s="11">
        <f t="shared" si="3"/>
        <v>106</v>
      </c>
      <c r="B108" s="12"/>
      <c r="C108" s="12">
        <v>135.1</v>
      </c>
      <c r="D108" s="12">
        <v>93.6</v>
      </c>
      <c r="E108" s="12">
        <v>58.9</v>
      </c>
      <c r="F108" s="12">
        <v>31.2</v>
      </c>
    </row>
    <row r="109" spans="1:6">
      <c r="A109" s="11">
        <f t="shared" si="3"/>
        <v>107</v>
      </c>
      <c r="B109" s="12"/>
      <c r="C109" s="12">
        <v>136.30000000000001</v>
      </c>
      <c r="D109" s="12">
        <v>94.4</v>
      </c>
      <c r="E109" s="12">
        <v>59.4</v>
      </c>
      <c r="F109" s="12">
        <v>31.5</v>
      </c>
    </row>
    <row r="110" spans="1:6">
      <c r="A110" s="11">
        <f t="shared" si="3"/>
        <v>108</v>
      </c>
      <c r="B110" s="12"/>
      <c r="C110" s="12">
        <v>137.5</v>
      </c>
      <c r="D110" s="12">
        <v>95.2</v>
      </c>
      <c r="E110" s="12">
        <v>59.9</v>
      </c>
      <c r="F110" s="12">
        <v>31.7</v>
      </c>
    </row>
    <row r="111" spans="1:6">
      <c r="A111" s="11">
        <f t="shared" si="3"/>
        <v>109</v>
      </c>
      <c r="B111" s="12"/>
      <c r="C111" s="12">
        <v>138.69999999999999</v>
      </c>
      <c r="D111" s="12">
        <v>96</v>
      </c>
      <c r="E111" s="12">
        <v>60.5</v>
      </c>
      <c r="F111" s="12">
        <v>32</v>
      </c>
    </row>
    <row r="112" spans="1:6">
      <c r="A112" s="11">
        <f t="shared" si="3"/>
        <v>110</v>
      </c>
      <c r="B112" s="12"/>
      <c r="C112" s="12">
        <v>139.9</v>
      </c>
      <c r="D112" s="12">
        <v>96.8</v>
      </c>
      <c r="E112" s="12">
        <v>61</v>
      </c>
      <c r="F112" s="12">
        <v>32.299999999999997</v>
      </c>
    </row>
    <row r="113" spans="1:6">
      <c r="A113" s="11">
        <f t="shared" si="3"/>
        <v>111</v>
      </c>
      <c r="B113" s="12"/>
      <c r="C113" s="12">
        <v>141.1</v>
      </c>
      <c r="D113" s="12">
        <v>97.7</v>
      </c>
      <c r="E113" s="12">
        <v>61.5</v>
      </c>
      <c r="F113" s="12">
        <v>32.6</v>
      </c>
    </row>
    <row r="114" spans="1:6">
      <c r="A114" s="11">
        <f t="shared" si="3"/>
        <v>112</v>
      </c>
      <c r="B114" s="12"/>
      <c r="C114" s="12">
        <v>142.19999999999999</v>
      </c>
      <c r="D114" s="12">
        <v>98.5</v>
      </c>
      <c r="E114" s="12">
        <v>62</v>
      </c>
      <c r="F114" s="12">
        <v>32.799999999999997</v>
      </c>
    </row>
    <row r="115" spans="1:6">
      <c r="A115" s="11">
        <f t="shared" si="3"/>
        <v>113</v>
      </c>
      <c r="B115" s="12"/>
      <c r="C115" s="12">
        <v>143.4</v>
      </c>
      <c r="D115" s="12">
        <v>99.3</v>
      </c>
      <c r="E115" s="12">
        <v>62.5</v>
      </c>
      <c r="F115" s="12">
        <v>33.1</v>
      </c>
    </row>
    <row r="116" spans="1:6">
      <c r="A116" s="11">
        <f t="shared" si="3"/>
        <v>114</v>
      </c>
      <c r="B116" s="12"/>
      <c r="C116" s="12">
        <v>144.6</v>
      </c>
      <c r="D116" s="12">
        <v>100.1</v>
      </c>
      <c r="E116" s="12">
        <v>63</v>
      </c>
      <c r="F116" s="12">
        <v>33.4</v>
      </c>
    </row>
    <row r="117" spans="1:6">
      <c r="A117" s="11">
        <f t="shared" si="3"/>
        <v>115</v>
      </c>
      <c r="B117" s="12"/>
      <c r="C117" s="12">
        <v>145.80000000000001</v>
      </c>
      <c r="D117" s="12">
        <v>100.9</v>
      </c>
      <c r="E117" s="12">
        <v>63.6</v>
      </c>
      <c r="F117" s="12">
        <v>33.6</v>
      </c>
    </row>
    <row r="118" spans="1:6">
      <c r="A118" s="11">
        <f t="shared" si="3"/>
        <v>116</v>
      </c>
      <c r="B118" s="12"/>
      <c r="C118" s="12">
        <v>147</v>
      </c>
      <c r="D118" s="12">
        <v>101.8</v>
      </c>
      <c r="E118" s="12">
        <v>64.099999999999994</v>
      </c>
      <c r="F118" s="12">
        <v>33.9</v>
      </c>
    </row>
    <row r="119" spans="1:6">
      <c r="A119" s="11">
        <f t="shared" si="3"/>
        <v>117</v>
      </c>
      <c r="B119" s="12"/>
      <c r="C119" s="12">
        <v>148.19999999999999</v>
      </c>
      <c r="D119" s="12">
        <v>102.6</v>
      </c>
      <c r="E119" s="12">
        <v>64.599999999999994</v>
      </c>
      <c r="F119" s="12">
        <v>34.200000000000003</v>
      </c>
    </row>
    <row r="120" spans="1:6">
      <c r="A120" s="11">
        <f t="shared" si="3"/>
        <v>118</v>
      </c>
      <c r="B120" s="12"/>
      <c r="C120" s="12">
        <v>149.4</v>
      </c>
      <c r="D120" s="12">
        <v>103.4</v>
      </c>
      <c r="E120" s="12">
        <v>65.099999999999994</v>
      </c>
      <c r="F120" s="12">
        <v>34.5</v>
      </c>
    </row>
    <row r="121" spans="1:6">
      <c r="A121" s="11">
        <f t="shared" si="3"/>
        <v>119</v>
      </c>
      <c r="B121" s="12"/>
      <c r="C121" s="12">
        <v>150.5</v>
      </c>
      <c r="D121" s="12">
        <v>104.2</v>
      </c>
      <c r="E121" s="12">
        <v>65.599999999999994</v>
      </c>
      <c r="F121" s="12">
        <v>34.700000000000003</v>
      </c>
    </row>
    <row r="122" spans="1:6">
      <c r="A122" s="11">
        <f t="shared" si="3"/>
        <v>120</v>
      </c>
      <c r="B122" s="12"/>
      <c r="C122" s="12">
        <v>151.69999999999999</v>
      </c>
      <c r="D122" s="12">
        <v>105</v>
      </c>
      <c r="E122" s="12">
        <v>66.099999999999994</v>
      </c>
      <c r="F122" s="12">
        <v>35</v>
      </c>
    </row>
    <row r="123" spans="1:6">
      <c r="A123" s="13"/>
    </row>
    <row r="124" spans="1:6">
      <c r="A124" s="13"/>
    </row>
    <row r="125" spans="1:6">
      <c r="A125" s="13"/>
    </row>
    <row r="126" spans="1:6">
      <c r="A126" s="13"/>
    </row>
    <row r="127" spans="1:6">
      <c r="A127" s="13"/>
    </row>
    <row r="128" spans="1:6">
      <c r="A128" s="13"/>
    </row>
    <row r="129" spans="1:1">
      <c r="A129" s="13"/>
    </row>
    <row r="130" spans="1:1">
      <c r="A130" s="13"/>
    </row>
    <row r="131" spans="1:1">
      <c r="A131" s="13"/>
    </row>
  </sheetData>
  <mergeCells count="1">
    <mergeCell ref="C1:F1"/>
  </mergeCells>
  <phoneticPr fontId="6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PRIMARIO</vt:lpstr>
      <vt:lpstr>Factor Diversidad Primario</vt:lpstr>
      <vt:lpstr>KVA-M</vt:lpstr>
      <vt:lpstr>Diversificadas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Julio Tapia</dc:creator>
  <cp:lastModifiedBy>Administrador</cp:lastModifiedBy>
  <cp:lastPrinted>2026-07-27T18:51:47Z</cp:lastPrinted>
  <dcterms:created xsi:type="dcterms:W3CDTF">2002-05-28T14:05:22Z</dcterms:created>
  <dcterms:modified xsi:type="dcterms:W3CDTF">2026-07-27T18:51:56Z</dcterms:modified>
</cp:coreProperties>
</file>